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04" firstSheet="1" activeTab="2"/>
  </bookViews>
  <sheets>
    <sheet name="先看说明" sheetId="7" r:id="rId1"/>
    <sheet name="义务教育测算表" sheetId="8" r:id="rId2"/>
    <sheet name="在职" sheetId="1" r:id="rId3"/>
    <sheet name="离退休" sheetId="3" r:id="rId4"/>
    <sheet name="其他" sheetId="4" r:id="rId5"/>
    <sheet name="取数表" sheetId="6" r:id="rId6"/>
    <sheet name="hidden" sheetId="2" state="hidden" r:id="rId7"/>
  </sheets>
  <externalReferences>
    <externalReference r:id="rId8"/>
    <externalReference r:id="rId9"/>
    <externalReference r:id="rId10"/>
    <externalReference r:id="rId11"/>
    <externalReference r:id="rId12"/>
  </externalReferences>
  <definedNames>
    <definedName name="_xlnm._FilterDatabase" localSheetId="2" hidden="1">在职!$A$5:$AW$181</definedName>
    <definedName name="DD3233DE3322">hidden!$H$1:$H$38</definedName>
    <definedName name="hidden0" localSheetId="3">[1]hidden!$A$1:$A$389</definedName>
    <definedName name="hidden0">hidden!$A$1:$A$389</definedName>
    <definedName name="hidden1" localSheetId="3">[1]hidden!$B$1:$B$4</definedName>
    <definedName name="hidden1">hidden!$B$1:$B$4</definedName>
    <definedName name="hidden10" localSheetId="3">[1]hidden!$K$1:$K$14</definedName>
    <definedName name="hidden10">hidden!$K$1:$K$9</definedName>
    <definedName name="hidden11" localSheetId="3">[1]hidden!$L$1:$L$4</definedName>
    <definedName name="hidden11">hidden!$L$1:$L$14</definedName>
    <definedName name="hidden12" localSheetId="3">[1]hidden!$M$1:$M$6</definedName>
    <definedName name="hidden12">hidden!$M$1:$M$4</definedName>
    <definedName name="hidden13" localSheetId="3">[1]hidden!$N$1:$N$12</definedName>
    <definedName name="hidden13">hidden!$N$1:$N$6</definedName>
    <definedName name="hidden14" localSheetId="3">[1]hidden!$O$1:$O$13</definedName>
    <definedName name="hidden14">hidden!$O$1:$O$12</definedName>
    <definedName name="hidden15" localSheetId="3">[1]hidden!$P$1:$P$8</definedName>
    <definedName name="hidden15">hidden!$P$1:$P$13</definedName>
    <definedName name="hidden16" localSheetId="3">[1]hidden!$Q$1:$Q$30</definedName>
    <definedName name="hidden16">hidden!$Q$1:$Q$8</definedName>
    <definedName name="hidden17" localSheetId="3">[1]hidden!$R$1:$R$280</definedName>
    <definedName name="hidden17">hidden!$R$1:$R$30</definedName>
    <definedName name="hidden18" localSheetId="3">[1]hidden!$S$1:$S$66</definedName>
    <definedName name="hidden18">hidden!$S$1:$S$280</definedName>
    <definedName name="hidden19" localSheetId="3">[1]hidden!$T$1:$T$3</definedName>
    <definedName name="hidden19">hidden!$T$1:$T$66</definedName>
    <definedName name="hidden20" localSheetId="3">[1]hidden!$U$1:$U$3</definedName>
    <definedName name="hidden20">hidden!$U$1:$U$3</definedName>
    <definedName name="hidden21" localSheetId="3">[1]hidden!$V$1:$V$3</definedName>
    <definedName name="hidden21">hidden!$V$1:$V$3</definedName>
    <definedName name="hidden22">hidden!$W$1:$W$3</definedName>
    <definedName name="hidden23">hidden!$X$1:$X$3</definedName>
    <definedName name="hidden24">hidden!$Y$1:$Y$3</definedName>
    <definedName name="hidden26">[1]hidden!$AA$1:$AA$246</definedName>
    <definedName name="hidden28" localSheetId="3">[1]hidden!$AC$1:$AC$246</definedName>
    <definedName name="hidden28">hidden!$AC$1:$AC$246</definedName>
    <definedName name="hidden3" localSheetId="3">[1]hidden!$D$1:$D$5</definedName>
    <definedName name="hidden3">hidden!$D$1:$D$5</definedName>
    <definedName name="hidden30" localSheetId="3">[1]hidden!$AE$1:$AE$389</definedName>
    <definedName name="hidden30">hidden!$AE$1:$AE$246</definedName>
    <definedName name="hidden32" localSheetId="3">[1]hidden!$AG$1:$AG$8</definedName>
    <definedName name="hidden32">hidden!$AG$1:$AG$389</definedName>
    <definedName name="hidden34">hidden!$AI$1:$AI$8</definedName>
    <definedName name="hidden5" localSheetId="3">[1]hidden!$F$1:$F$3</definedName>
    <definedName name="hidden5">hidden!$F$1:$F$3</definedName>
    <definedName name="hidden6" localSheetId="3">[1]hidden!$G$1:$G$57</definedName>
    <definedName name="hidden6">hidden!$G$1:$G$57</definedName>
    <definedName name="hidden7" localSheetId="3">[1]hidden!$H$1:$H$38</definedName>
    <definedName name="hidden7">hidden!$H$1:$H$38</definedName>
    <definedName name="hidden8" localSheetId="3">[1]hidden!$I$1:$I$154</definedName>
    <definedName name="hidden8">hidden!$I$1:$I$154</definedName>
    <definedName name="hidden9" localSheetId="3">[1]hidden!$J$1:$J$9</definedName>
    <definedName name="hidden9">hidden!$J$1:$J$9</definedName>
    <definedName name="hidden99">hidden!$P$1:$P$13</definedName>
    <definedName name="_xlnm.Print_Area" localSheetId="2">在职!$B$1:$AS$15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<sst xmlns="http://schemas.openxmlformats.org/spreadsheetml/2006/main" count="14103" uniqueCount="2205">
  <si>
    <t>第一步：</t>
  </si>
  <si>
    <t>　　在一上系统查询中导出四个表格（此表格是各位上传的，如果自己传的数据有误那就没办法了）：可将三表中的ＤＥＦ　三列清除内容（不是删除列），不外传别人姓名与身份证号。</t>
  </si>
  <si>
    <t>在职人员基本信息表</t>
  </si>
  <si>
    <t>离退休人员基本信息表</t>
  </si>
  <si>
    <t>其他人员(编外、遗属)</t>
  </si>
  <si>
    <t>单位基础信息汇总表_大冶取数用</t>
  </si>
  <si>
    <t>第二步：</t>
  </si>
  <si>
    <t>将导出来的表格清除人员关键信息后直接复制到对应表格上粘贴</t>
  </si>
  <si>
    <t>第三步：</t>
  </si>
  <si>
    <t>注意补上　手动</t>
  </si>
  <si>
    <t>测算表第24行　自己已经填报的非税收入数</t>
  </si>
  <si>
    <r>
      <rPr>
        <sz val="10"/>
        <rFont val="宋体"/>
        <charset val="0"/>
      </rPr>
      <t>其他人员</t>
    </r>
    <r>
      <rPr>
        <sz val="10"/>
        <rFont val="Arial"/>
        <charset val="0"/>
      </rPr>
      <t>(</t>
    </r>
    <r>
      <rPr>
        <sz val="10"/>
        <rFont val="宋体"/>
        <charset val="0"/>
      </rPr>
      <t>编外、遗属</t>
    </r>
    <r>
      <rPr>
        <sz val="10"/>
        <rFont val="Arial"/>
        <charset val="0"/>
      </rPr>
      <t>)</t>
    </r>
    <r>
      <rPr>
        <sz val="10"/>
        <rFont val="宋体"/>
        <charset val="0"/>
      </rPr>
      <t>表中第二行　AC列汇总数</t>
    </r>
  </si>
  <si>
    <r>
      <rPr>
        <sz val="10"/>
        <rFont val="宋体"/>
        <charset val="0"/>
      </rPr>
      <t>提醒：测算表左侧</t>
    </r>
    <r>
      <rPr>
        <sz val="10"/>
        <rFont val="Arial"/>
        <charset val="0"/>
      </rPr>
      <t>“+</t>
    </r>
    <r>
      <rPr>
        <sz val="10"/>
        <rFont val="宋体"/>
        <charset val="0"/>
      </rPr>
      <t>”点开看明细</t>
    </r>
  </si>
  <si>
    <t>所有数据都是自己取数，包括你单位的名称！！！</t>
  </si>
  <si>
    <t>2024年部门预算测算表</t>
  </si>
  <si>
    <t>单位名称</t>
  </si>
  <si>
    <t>在职人数</t>
  </si>
  <si>
    <t>退休人数</t>
  </si>
  <si>
    <t>离休人数</t>
  </si>
  <si>
    <t>在学生总数</t>
  </si>
  <si>
    <t>其中小学生数</t>
  </si>
  <si>
    <t>初中生数</t>
  </si>
  <si>
    <t>高中生数</t>
  </si>
  <si>
    <t>义务教育寄宿生数</t>
  </si>
  <si>
    <t>退养民师</t>
  </si>
  <si>
    <t>财拨代课教师</t>
  </si>
  <si>
    <t>遗属</t>
  </si>
  <si>
    <t>特教及随班就读人数</t>
  </si>
  <si>
    <t>离退休党员人数</t>
  </si>
  <si>
    <t>二级单位人数</t>
  </si>
  <si>
    <t>幼儿园人数</t>
  </si>
  <si>
    <t>乡村振兴工作队人数</t>
  </si>
  <si>
    <t>退休未办理13年的人数</t>
  </si>
  <si>
    <t>2024年人员类支出</t>
  </si>
  <si>
    <t>2024年运转类支出</t>
  </si>
  <si>
    <t>2024年总支出</t>
  </si>
  <si>
    <t>一级目录</t>
  </si>
  <si>
    <t>二级目录</t>
  </si>
  <si>
    <t>三级目录</t>
  </si>
  <si>
    <t>四级目录</t>
  </si>
  <si>
    <t>缴费基数</t>
  </si>
  <si>
    <t>月计</t>
  </si>
  <si>
    <t>年计</t>
  </si>
  <si>
    <t>人员类</t>
  </si>
  <si>
    <t>工资</t>
  </si>
  <si>
    <t>基本工资</t>
  </si>
  <si>
    <t>津贴补贴</t>
  </si>
  <si>
    <t>教龄津贴(取数表)</t>
  </si>
  <si>
    <t>特级津贴(取数表)</t>
  </si>
  <si>
    <t>保留津贴</t>
  </si>
  <si>
    <t>独生子女费</t>
  </si>
  <si>
    <t>交通补贴</t>
  </si>
  <si>
    <t>物业补贴</t>
  </si>
  <si>
    <t>住房补贴</t>
  </si>
  <si>
    <t>其他（特殊津贴、地区、其他等）</t>
  </si>
  <si>
    <t>乡镇工作补贴</t>
  </si>
  <si>
    <t>绩效工资</t>
  </si>
  <si>
    <t>奖金</t>
  </si>
  <si>
    <r>
      <rPr>
        <sz val="9"/>
        <rFont val="Arial"/>
        <charset val="0"/>
      </rPr>
      <t>43731</t>
    </r>
    <r>
      <rPr>
        <sz val="9"/>
        <rFont val="宋体"/>
        <charset val="0"/>
      </rPr>
      <t>元每人每年</t>
    </r>
  </si>
  <si>
    <r>
      <rPr>
        <sz val="10"/>
        <rFont val="宋体"/>
        <charset val="0"/>
      </rPr>
      <t>此处注意有幼师的单位，不能用</t>
    </r>
    <r>
      <rPr>
        <sz val="10"/>
        <rFont val="Arial"/>
        <charset val="0"/>
      </rPr>
      <t>43731*</t>
    </r>
    <r>
      <rPr>
        <sz val="10"/>
        <rFont val="宋体"/>
        <charset val="0"/>
      </rPr>
      <t>预算人数</t>
    </r>
  </si>
  <si>
    <t>上报非税收入</t>
  </si>
  <si>
    <t>此处为保教费等做了收入的款项 手工填写！！</t>
  </si>
  <si>
    <t>五险</t>
  </si>
  <si>
    <t>基本养老保险缴费16%</t>
  </si>
  <si>
    <t>基本工资、绩效工资、教龄津贴、保留津贴</t>
  </si>
  <si>
    <t>职工基本医疗保险缴费</t>
  </si>
  <si>
    <t>基本工资、绩效工资、教龄津贴、保留津贴、交通物业住房三个补贴</t>
  </si>
  <si>
    <r>
      <rPr>
        <sz val="8"/>
        <rFont val="宋体"/>
        <charset val="0"/>
      </rPr>
      <t>在职年工资合计</t>
    </r>
    <r>
      <rPr>
        <sz val="8"/>
        <rFont val="Arial"/>
        <charset val="0"/>
      </rPr>
      <t>*8%+</t>
    </r>
    <r>
      <rPr>
        <sz val="8"/>
        <rFont val="宋体"/>
        <charset val="0"/>
      </rPr>
      <t>在职平均工资</t>
    </r>
    <r>
      <rPr>
        <sz val="8"/>
        <rFont val="Arial"/>
        <charset val="0"/>
      </rPr>
      <t>*8%*</t>
    </r>
    <r>
      <rPr>
        <sz val="8"/>
        <rFont val="宋体"/>
        <charset val="0"/>
      </rPr>
      <t>退休未办理人数</t>
    </r>
  </si>
  <si>
    <t>公务员医疗补助缴费</t>
  </si>
  <si>
    <r>
      <rPr>
        <sz val="8"/>
        <rFont val="宋体"/>
        <charset val="0"/>
      </rPr>
      <t>在职年工资合计</t>
    </r>
    <r>
      <rPr>
        <sz val="8"/>
        <rFont val="Arial"/>
        <charset val="0"/>
      </rPr>
      <t>*5%+</t>
    </r>
    <r>
      <rPr>
        <sz val="8"/>
        <rFont val="宋体"/>
        <charset val="0"/>
      </rPr>
      <t>在职平均工资</t>
    </r>
    <r>
      <rPr>
        <sz val="8"/>
        <rFont val="Arial"/>
        <charset val="0"/>
      </rPr>
      <t>*5%*</t>
    </r>
    <r>
      <rPr>
        <sz val="8"/>
        <rFont val="宋体"/>
        <charset val="0"/>
      </rPr>
      <t>退休人数</t>
    </r>
  </si>
  <si>
    <t>其他社会保障缴费</t>
  </si>
  <si>
    <t>大病统筹60</t>
  </si>
  <si>
    <t>生育保险年工资*0.5%</t>
  </si>
  <si>
    <t>工伤保险年工资*0.2%</t>
  </si>
  <si>
    <t>失业保险年工资*0.7%</t>
  </si>
  <si>
    <t>住房公积金</t>
  </si>
  <si>
    <t>扣减了工资津贴中的其他与非税收入</t>
  </si>
  <si>
    <t>离退休费</t>
  </si>
  <si>
    <t>离休费</t>
  </si>
  <si>
    <t>退休住房补贴-补差</t>
  </si>
  <si>
    <t>（统筹的0.025）</t>
  </si>
  <si>
    <t>遗属人员</t>
  </si>
  <si>
    <t>生活补助</t>
  </si>
  <si>
    <t>退休人员统筹待遇</t>
  </si>
  <si>
    <t>退休统筹每人每月1000</t>
  </si>
  <si>
    <t>运转类</t>
  </si>
  <si>
    <t>在职人员日常公用经费</t>
  </si>
  <si>
    <r>
      <rPr>
        <sz val="10"/>
        <rFont val="宋体"/>
        <charset val="0"/>
      </rPr>
      <t>幼儿园</t>
    </r>
    <r>
      <rPr>
        <sz val="10"/>
        <rFont val="Arial"/>
        <charset val="0"/>
      </rPr>
      <t>500</t>
    </r>
  </si>
  <si>
    <r>
      <rPr>
        <sz val="10"/>
        <rFont val="宋体"/>
        <charset val="0"/>
      </rPr>
      <t>小学生</t>
    </r>
    <r>
      <rPr>
        <sz val="10"/>
        <rFont val="Arial"/>
        <charset val="0"/>
      </rPr>
      <t>720</t>
    </r>
  </si>
  <si>
    <t>初中生940</t>
  </si>
  <si>
    <t>寄宿生300</t>
  </si>
  <si>
    <t>随班就读6000</t>
  </si>
  <si>
    <t>工会经费（年工资2%）</t>
  </si>
  <si>
    <t>退休人员公用经费</t>
  </si>
  <si>
    <r>
      <rPr>
        <sz val="10"/>
        <rFont val="宋体"/>
        <charset val="0"/>
      </rPr>
      <t>（每人每年</t>
    </r>
    <r>
      <rPr>
        <sz val="10"/>
        <rFont val="Arial"/>
        <charset val="0"/>
      </rPr>
      <t>1000</t>
    </r>
    <r>
      <rPr>
        <sz val="10"/>
        <rFont val="宋体"/>
        <charset val="0"/>
      </rPr>
      <t>）</t>
    </r>
  </si>
  <si>
    <t>其他离退休人员公用经费</t>
  </si>
  <si>
    <r>
      <rPr>
        <sz val="10"/>
        <rFont val="宋体"/>
        <charset val="0"/>
      </rPr>
      <t>退休党员每人每年</t>
    </r>
    <r>
      <rPr>
        <sz val="10"/>
        <rFont val="Arial"/>
        <charset val="0"/>
      </rPr>
      <t>300</t>
    </r>
  </si>
  <si>
    <t>乡村振兴驻村工作经费</t>
  </si>
  <si>
    <r>
      <rPr>
        <sz val="10"/>
        <rFont val="宋体"/>
        <charset val="0"/>
      </rPr>
      <t>（每年</t>
    </r>
    <r>
      <rPr>
        <sz val="10"/>
        <rFont val="Arial"/>
        <charset val="0"/>
      </rPr>
      <t>20000/</t>
    </r>
    <r>
      <rPr>
        <sz val="10"/>
        <rFont val="宋体"/>
        <charset val="0"/>
      </rPr>
      <t>人）</t>
    </r>
  </si>
  <si>
    <t>单位:元</t>
  </si>
  <si>
    <t>序号</t>
  </si>
  <si>
    <t>单位</t>
  </si>
  <si>
    <t>人员类别*</t>
  </si>
  <si>
    <t>姓名*</t>
  </si>
  <si>
    <t>性别*</t>
  </si>
  <si>
    <t>民族</t>
  </si>
  <si>
    <t>学历*</t>
  </si>
  <si>
    <t>国籍（地区）*</t>
  </si>
  <si>
    <t>在职人员来源</t>
  </si>
  <si>
    <t>编制性质*</t>
  </si>
  <si>
    <t>人员身份*</t>
  </si>
  <si>
    <t>人员经费保障方式*</t>
  </si>
  <si>
    <t>人员状态*</t>
  </si>
  <si>
    <t>岗位工资级别</t>
  </si>
  <si>
    <t>工资薪级</t>
  </si>
  <si>
    <t>是否在编*</t>
  </si>
  <si>
    <t>是否特殊岗位*</t>
  </si>
  <si>
    <t>是否工资统发*</t>
  </si>
  <si>
    <t>是否拟新进人员*</t>
  </si>
  <si>
    <t>参加工作时间</t>
  </si>
  <si>
    <t>进入本单位时间</t>
  </si>
  <si>
    <t>工龄</t>
  </si>
  <si>
    <t>工资关系所在单位</t>
  </si>
  <si>
    <t>是否财政供养人员*</t>
  </si>
  <si>
    <t>是否参加养老保险*</t>
  </si>
  <si>
    <t>是否参加医疗保险*</t>
  </si>
  <si>
    <t>是否参加工伤保险*</t>
  </si>
  <si>
    <t>是否保民生及其他刚性支出人员*</t>
  </si>
  <si>
    <t>启用日期</t>
  </si>
  <si>
    <t>数据状态</t>
  </si>
  <si>
    <t>国家规范津补贴(元/月)</t>
  </si>
  <si>
    <t>地方性津补贴</t>
  </si>
  <si>
    <t>更新时间</t>
  </si>
  <si>
    <t>基本工资小计</t>
  </si>
  <si>
    <t>职务（岗位）工资</t>
  </si>
  <si>
    <t>级别（技术等级、薪级）工资</t>
  </si>
  <si>
    <t>国家规定津补贴合计</t>
  </si>
  <si>
    <t>93年工改保留补贴</t>
  </si>
  <si>
    <t>其他工作补贴</t>
  </si>
  <si>
    <t>备注</t>
  </si>
  <si>
    <t>地方性津补贴合计（元/月）</t>
  </si>
  <si>
    <t>改革性津补贴</t>
  </si>
  <si>
    <t>绩效奖金（工资）</t>
  </si>
  <si>
    <t>改革性津补贴小计</t>
  </si>
  <si>
    <t>绩效奖金（工资）小计</t>
  </si>
  <si>
    <t>基础绩效奖（元／月）</t>
  </si>
  <si>
    <t>事业单位单列核定绩效工资（元／年）</t>
  </si>
  <si>
    <t/>
  </si>
  <si>
    <t>605030-大冶市茗山乡初级中学</t>
  </si>
  <si>
    <t>1-在职人员</t>
  </si>
  <si>
    <t>刘海芳</t>
  </si>
  <si>
    <t>2-女</t>
  </si>
  <si>
    <t>01-汉族</t>
  </si>
  <si>
    <t>30-大学专科和专科学校</t>
  </si>
  <si>
    <t>156-中国</t>
  </si>
  <si>
    <t>1-招考录用</t>
  </si>
  <si>
    <t>22-公益一类</t>
  </si>
  <si>
    <t>4-事业专业技术人员</t>
  </si>
  <si>
    <t>1-财政全额保障</t>
  </si>
  <si>
    <t>31-在岗</t>
  </si>
  <si>
    <t>11-十一级(专技)</t>
  </si>
  <si>
    <t>12-12档</t>
  </si>
  <si>
    <t>1-是</t>
  </si>
  <si>
    <t>2-否</t>
  </si>
  <si>
    <t>20170901</t>
  </si>
  <si>
    <t>20231201</t>
  </si>
  <si>
    <t>4-变动</t>
  </si>
  <si>
    <t>陆双</t>
  </si>
  <si>
    <t>40-中等专业学校和中等技术学校</t>
  </si>
  <si>
    <t>12-十二级(专技)</t>
  </si>
  <si>
    <t>09-9档</t>
  </si>
  <si>
    <t>金美妍</t>
  </si>
  <si>
    <t>20190901</t>
  </si>
  <si>
    <t>20240101</t>
  </si>
  <si>
    <t>1-新增</t>
  </si>
  <si>
    <t>胡露</t>
  </si>
  <si>
    <t>20-大学本科</t>
  </si>
  <si>
    <t>10-10档</t>
  </si>
  <si>
    <t>20201105</t>
  </si>
  <si>
    <t>陈光威</t>
  </si>
  <si>
    <t>1-男</t>
  </si>
  <si>
    <t>11-11档</t>
  </si>
  <si>
    <t>20221001</t>
  </si>
  <si>
    <t>张一鸣</t>
  </si>
  <si>
    <t>6-大中专毕业分配</t>
  </si>
  <si>
    <t>08-八级(专技)</t>
  </si>
  <si>
    <t>40-40档</t>
  </si>
  <si>
    <t>19840701</t>
  </si>
  <si>
    <t>彭凯胜</t>
  </si>
  <si>
    <t>07-七级(专技)</t>
  </si>
  <si>
    <t>28-28档</t>
  </si>
  <si>
    <t>19970301</t>
  </si>
  <si>
    <t>张家煊</t>
  </si>
  <si>
    <t>08-8档</t>
  </si>
  <si>
    <t>20220901</t>
  </si>
  <si>
    <t>李小容</t>
  </si>
  <si>
    <t>汪志明</t>
  </si>
  <si>
    <t>10-十级(专技)</t>
  </si>
  <si>
    <t>23-23档</t>
  </si>
  <si>
    <t>20040801</t>
  </si>
  <si>
    <t>余丽娟</t>
  </si>
  <si>
    <t>2-人员调配</t>
  </si>
  <si>
    <t>09-九级(专技)</t>
  </si>
  <si>
    <t>19950701</t>
  </si>
  <si>
    <t>刘祥胜</t>
  </si>
  <si>
    <t>36-36档</t>
  </si>
  <si>
    <t>19850301</t>
  </si>
  <si>
    <t>黄春松</t>
  </si>
  <si>
    <t>32-32档</t>
  </si>
  <si>
    <t>19950801</t>
  </si>
  <si>
    <t>徐学理</t>
  </si>
  <si>
    <t>31-31档</t>
  </si>
  <si>
    <t>19921201</t>
  </si>
  <si>
    <t>张文烨</t>
  </si>
  <si>
    <t>22-22档</t>
  </si>
  <si>
    <t>20090901</t>
  </si>
  <si>
    <t>彭秀梅</t>
  </si>
  <si>
    <t>19940701</t>
  </si>
  <si>
    <t>李丹丹</t>
  </si>
  <si>
    <t>20140901</t>
  </si>
  <si>
    <t>赵芳</t>
  </si>
  <si>
    <t>20030801</t>
  </si>
  <si>
    <t>朱丽娟</t>
  </si>
  <si>
    <t>16-16档</t>
  </si>
  <si>
    <t>段国如</t>
  </si>
  <si>
    <t>38-38档</t>
  </si>
  <si>
    <t>19830901</t>
  </si>
  <si>
    <t>罗稀</t>
  </si>
  <si>
    <t>张中柱</t>
  </si>
  <si>
    <t>15-15档</t>
  </si>
  <si>
    <t>20210901</t>
  </si>
  <si>
    <t>柯海燕</t>
  </si>
  <si>
    <t>20050901</t>
  </si>
  <si>
    <t>柯德明</t>
  </si>
  <si>
    <t>19850901</t>
  </si>
  <si>
    <t>张敏</t>
  </si>
  <si>
    <t>19-19档</t>
  </si>
  <si>
    <t>20120901</t>
  </si>
  <si>
    <t>袁新明</t>
  </si>
  <si>
    <t>4-民师转正</t>
  </si>
  <si>
    <t>37-37档</t>
  </si>
  <si>
    <t>19860801</t>
  </si>
  <si>
    <t>胡晓滢</t>
  </si>
  <si>
    <t>20180901</t>
  </si>
  <si>
    <t>黄子桥</t>
  </si>
  <si>
    <t>19860901</t>
  </si>
  <si>
    <t>乔英英</t>
  </si>
  <si>
    <t>17-17档</t>
  </si>
  <si>
    <t>黄冬霜</t>
  </si>
  <si>
    <t>陈迎春</t>
  </si>
  <si>
    <t>27-27档</t>
  </si>
  <si>
    <t>19960801</t>
  </si>
  <si>
    <t>黄冬玲</t>
  </si>
  <si>
    <t>李胜</t>
  </si>
  <si>
    <t>黄朝升</t>
  </si>
  <si>
    <t>黄阳玉</t>
  </si>
  <si>
    <t>李建良</t>
  </si>
  <si>
    <t>黄治文</t>
  </si>
  <si>
    <t>唐炜</t>
  </si>
  <si>
    <t>黄太炎</t>
  </si>
  <si>
    <t>19840301</t>
  </si>
  <si>
    <t>刘海艳</t>
  </si>
  <si>
    <t>21-21档</t>
  </si>
  <si>
    <t>程小玲</t>
  </si>
  <si>
    <t>汤汝婧</t>
  </si>
  <si>
    <t>刘诗明</t>
  </si>
  <si>
    <t>19831201</t>
  </si>
  <si>
    <t>袁娟娟</t>
  </si>
  <si>
    <t>成璐</t>
  </si>
  <si>
    <t>20160901</t>
  </si>
  <si>
    <t>彭景升</t>
  </si>
  <si>
    <t>19910801</t>
  </si>
  <si>
    <t>柯香云</t>
  </si>
  <si>
    <t>卢欣桐</t>
  </si>
  <si>
    <t>14-14档</t>
  </si>
  <si>
    <t>李海宇</t>
  </si>
  <si>
    <t>黄刚</t>
  </si>
  <si>
    <t>柯大禹</t>
  </si>
  <si>
    <t>19840901</t>
  </si>
  <si>
    <t>胡婷</t>
  </si>
  <si>
    <t>郭峰</t>
  </si>
  <si>
    <t>程欢</t>
  </si>
  <si>
    <t>陈武斌</t>
  </si>
  <si>
    <t>25-25档</t>
  </si>
  <si>
    <t>19950501</t>
  </si>
  <si>
    <t>谭晓凤</t>
  </si>
  <si>
    <t>陈绪海</t>
  </si>
  <si>
    <t>06-六级(专技)</t>
  </si>
  <si>
    <t>19970701</t>
  </si>
  <si>
    <t>伍仪慧</t>
  </si>
  <si>
    <t>田新盼</t>
  </si>
  <si>
    <t>侯旭嘉</t>
  </si>
  <si>
    <t>刘欣意</t>
  </si>
  <si>
    <t>叶丽娟</t>
  </si>
  <si>
    <t>黄向东</t>
  </si>
  <si>
    <t>杨庆国</t>
  </si>
  <si>
    <t>29-29档</t>
  </si>
  <si>
    <t>19920701</t>
  </si>
  <si>
    <t>陈猛</t>
  </si>
  <si>
    <t>柯思琴</t>
  </si>
  <si>
    <t>张敏锋</t>
  </si>
  <si>
    <t>邱平</t>
  </si>
  <si>
    <t>35-35档</t>
  </si>
  <si>
    <t>黄中发</t>
  </si>
  <si>
    <t>陈珊</t>
  </si>
  <si>
    <t>王芳</t>
  </si>
  <si>
    <t>13-13档</t>
  </si>
  <si>
    <t>吴逢春</t>
  </si>
  <si>
    <t>秦焕军</t>
  </si>
  <si>
    <t>20-20档</t>
  </si>
  <si>
    <t>20130901</t>
  </si>
  <si>
    <t>黄童</t>
  </si>
  <si>
    <t>吴翠红</t>
  </si>
  <si>
    <t>30-30档</t>
  </si>
  <si>
    <t>19970901</t>
  </si>
  <si>
    <t>张吉胜</t>
  </si>
  <si>
    <t>19810901</t>
  </si>
  <si>
    <t>董坚</t>
  </si>
  <si>
    <t>刘倩倩</t>
  </si>
  <si>
    <t>徐赐相</t>
  </si>
  <si>
    <t>吴淑云</t>
  </si>
  <si>
    <t>许先进</t>
  </si>
  <si>
    <t>34-34档</t>
  </si>
  <si>
    <t>柯秋霞</t>
  </si>
  <si>
    <t>19980701</t>
  </si>
  <si>
    <t>夏云松</t>
  </si>
  <si>
    <t>10-研究生</t>
  </si>
  <si>
    <t>20200201</t>
  </si>
  <si>
    <t>陈静</t>
  </si>
  <si>
    <t>刘玉品</t>
  </si>
  <si>
    <t>20040901</t>
  </si>
  <si>
    <t>卫书金</t>
  </si>
  <si>
    <t>33-33档</t>
  </si>
  <si>
    <t>19911201</t>
  </si>
  <si>
    <t>彭豆伊</t>
  </si>
  <si>
    <t>彭泽慧</t>
  </si>
  <si>
    <t>喻小凡</t>
  </si>
  <si>
    <t>陈贝</t>
  </si>
  <si>
    <t>黄决心</t>
  </si>
  <si>
    <t>19930901</t>
  </si>
  <si>
    <t>张晓芳</t>
  </si>
  <si>
    <t>郭衍权</t>
  </si>
  <si>
    <t>陶佳旗</t>
  </si>
  <si>
    <t>陈凤</t>
  </si>
  <si>
    <t>18-18档</t>
  </si>
  <si>
    <t>石拉拉</t>
  </si>
  <si>
    <t>朱丽华</t>
  </si>
  <si>
    <t>19900701</t>
  </si>
  <si>
    <t>王朝霞</t>
  </si>
  <si>
    <t>马先办</t>
  </si>
  <si>
    <t>19980801</t>
  </si>
  <si>
    <t>彭碧莎</t>
  </si>
  <si>
    <t>冉彬</t>
  </si>
  <si>
    <t>朱红芬</t>
  </si>
  <si>
    <t>石淑萍</t>
  </si>
  <si>
    <t>潘红雨</t>
  </si>
  <si>
    <t>陈双全</t>
  </si>
  <si>
    <t>19980901</t>
  </si>
  <si>
    <t>方芳</t>
  </si>
  <si>
    <t>张绪清</t>
  </si>
  <si>
    <t>19920801</t>
  </si>
  <si>
    <t>金昕</t>
  </si>
  <si>
    <t>汪慧</t>
  </si>
  <si>
    <t>张炳召</t>
  </si>
  <si>
    <t>20010101</t>
  </si>
  <si>
    <t>郑柏林</t>
  </si>
  <si>
    <t>19920901</t>
  </si>
  <si>
    <t>石春林</t>
  </si>
  <si>
    <t>罗松明</t>
  </si>
  <si>
    <t>但咏梅</t>
  </si>
  <si>
    <t>陈莉莉</t>
  </si>
  <si>
    <t>彭莉</t>
  </si>
  <si>
    <t>袁帅</t>
  </si>
  <si>
    <t>侯立恒</t>
  </si>
  <si>
    <t>陈正德</t>
  </si>
  <si>
    <t>19970801</t>
  </si>
  <si>
    <t>尹兰</t>
  </si>
  <si>
    <t>陈绪仁</t>
  </si>
  <si>
    <t>柯国胜</t>
  </si>
  <si>
    <t>60-高中</t>
  </si>
  <si>
    <t>29-十级(管理)</t>
  </si>
  <si>
    <t>19830801</t>
  </si>
  <si>
    <t>赵婵娟</t>
  </si>
  <si>
    <t>田璨</t>
  </si>
  <si>
    <t>赵雅婷</t>
  </si>
  <si>
    <t>卢瑶</t>
  </si>
  <si>
    <t>柯建申</t>
  </si>
  <si>
    <t>柯忍胜</t>
  </si>
  <si>
    <t>罗燕</t>
  </si>
  <si>
    <t>雷正树</t>
  </si>
  <si>
    <t>19941201</t>
  </si>
  <si>
    <t>石毓琪</t>
  </si>
  <si>
    <t>朱建刚</t>
  </si>
  <si>
    <t>19960601</t>
  </si>
  <si>
    <t>黄旭明</t>
  </si>
  <si>
    <t>7-复退军人安置</t>
  </si>
  <si>
    <t>19931201</t>
  </si>
  <si>
    <t>卢跃</t>
  </si>
  <si>
    <t>19890701</t>
  </si>
  <si>
    <t>尹佳琪</t>
  </si>
  <si>
    <t>周翠梅</t>
  </si>
  <si>
    <t>赵舒云</t>
  </si>
  <si>
    <t>汪创华</t>
  </si>
  <si>
    <t>19871201</t>
  </si>
  <si>
    <t>苏亚康</t>
  </si>
  <si>
    <t>20080901</t>
  </si>
  <si>
    <t>徐雅洁</t>
  </si>
  <si>
    <t>柯冬梅</t>
  </si>
  <si>
    <t>19950901</t>
  </si>
  <si>
    <t>张振</t>
  </si>
  <si>
    <t>戴洲</t>
  </si>
  <si>
    <t>余金屏</t>
  </si>
  <si>
    <t>陈丽</t>
  </si>
  <si>
    <t>彭澄</t>
  </si>
  <si>
    <t>叶露</t>
  </si>
  <si>
    <t>吴安平</t>
  </si>
  <si>
    <t>43-技术工四级</t>
  </si>
  <si>
    <t>19870409</t>
  </si>
  <si>
    <t>黄英</t>
  </si>
  <si>
    <t>尹细平</t>
  </si>
  <si>
    <t>黄海斌</t>
  </si>
  <si>
    <t>黄云玲</t>
  </si>
  <si>
    <t>柯选进</t>
  </si>
  <si>
    <t>26-26档</t>
  </si>
  <si>
    <t>张光明</t>
  </si>
  <si>
    <t>程美霞</t>
  </si>
  <si>
    <t>彭育智</t>
  </si>
  <si>
    <t>黄新民</t>
  </si>
  <si>
    <t>19960901</t>
  </si>
  <si>
    <t>汪红英</t>
  </si>
  <si>
    <t>石海门</t>
  </si>
  <si>
    <t>钟雪琴</t>
  </si>
  <si>
    <t>黄晓君</t>
  </si>
  <si>
    <t>黄亚</t>
  </si>
  <si>
    <t>陈婉莹</t>
  </si>
  <si>
    <t>胡泽</t>
  </si>
  <si>
    <t>李淑芬</t>
  </si>
  <si>
    <t>柯愈江</t>
  </si>
  <si>
    <t>41-41档</t>
  </si>
  <si>
    <t>19820301</t>
  </si>
  <si>
    <t>田炎萍</t>
  </si>
  <si>
    <t>余金萍</t>
  </si>
  <si>
    <t>24-24档</t>
  </si>
  <si>
    <t>柯双双</t>
  </si>
  <si>
    <t>朱端启</t>
  </si>
  <si>
    <t>05-五级(专技)</t>
  </si>
  <si>
    <t>张靖一</t>
  </si>
  <si>
    <t>王婷</t>
  </si>
  <si>
    <t>柯天柱</t>
  </si>
  <si>
    <t>柯芳瑛</t>
  </si>
  <si>
    <t>20030901</t>
  </si>
  <si>
    <t>卢文娜</t>
  </si>
  <si>
    <t>编制性质</t>
  </si>
  <si>
    <t>职务</t>
  </si>
  <si>
    <t>职级</t>
  </si>
  <si>
    <t>技术等级</t>
  </si>
  <si>
    <t>工资级别</t>
  </si>
  <si>
    <t>离退休时间</t>
  </si>
  <si>
    <t>退休费（元／月）</t>
  </si>
  <si>
    <t>退职费</t>
  </si>
  <si>
    <t>离休费小计</t>
  </si>
  <si>
    <t>基本离休费（元／月）</t>
  </si>
  <si>
    <t>离休干部1－2个月的一次性补贴（元／年）</t>
  </si>
  <si>
    <t>93年工改保留补贴（元／月）</t>
  </si>
  <si>
    <t>规范后津贴补贴（元／月）</t>
  </si>
  <si>
    <t>住房贴（元／月）</t>
  </si>
  <si>
    <t>物业管理补贴（元／月）</t>
  </si>
  <si>
    <t>护理费（元／月）</t>
  </si>
  <si>
    <t>通讯补贴（元／月）</t>
  </si>
  <si>
    <t>离休人员基础绩效奖（元／月）</t>
  </si>
  <si>
    <t>其他津补贴（元／月）</t>
  </si>
  <si>
    <t>退休费小计</t>
  </si>
  <si>
    <t>基本退休费（元／月）</t>
  </si>
  <si>
    <t>退休人员统筹待遇补贴（元／月）</t>
  </si>
  <si>
    <t>医疗保险退休人员一次性补缴经费</t>
  </si>
  <si>
    <t>605029-大冶市第十中学</t>
  </si>
  <si>
    <t>3-离退休人员</t>
  </si>
  <si>
    <t>2-退休</t>
  </si>
  <si>
    <t xml:space="preserve"> - </t>
  </si>
  <si>
    <t>19700801</t>
  </si>
  <si>
    <t>20061110</t>
  </si>
  <si>
    <t>20231101</t>
  </si>
  <si>
    <t>20231130185447</t>
  </si>
  <si>
    <t>19810701</t>
  </si>
  <si>
    <t>20190310</t>
  </si>
  <si>
    <t>19860301</t>
  </si>
  <si>
    <t>20181110</t>
  </si>
  <si>
    <t>19690301</t>
  </si>
  <si>
    <t>20070710</t>
  </si>
  <si>
    <t>19800201</t>
  </si>
  <si>
    <t>20210310</t>
  </si>
  <si>
    <t>20220117</t>
  </si>
  <si>
    <t>19580801</t>
  </si>
  <si>
    <t>19980910</t>
  </si>
  <si>
    <t>19781201</t>
  </si>
  <si>
    <t>20150510</t>
  </si>
  <si>
    <t>19830601</t>
  </si>
  <si>
    <t>20140710</t>
  </si>
  <si>
    <t>19690101</t>
  </si>
  <si>
    <t>20051110</t>
  </si>
  <si>
    <t>19720101</t>
  </si>
  <si>
    <t>20100410</t>
  </si>
  <si>
    <t>19760901</t>
  </si>
  <si>
    <t>19750701</t>
  </si>
  <si>
    <t>20160210</t>
  </si>
  <si>
    <t>19820901</t>
  </si>
  <si>
    <t>20171010</t>
  </si>
  <si>
    <t>19740301</t>
  </si>
  <si>
    <t>20160410</t>
  </si>
  <si>
    <t>19780301</t>
  </si>
  <si>
    <t>20180610</t>
  </si>
  <si>
    <t>19760301</t>
  </si>
  <si>
    <t>20180110</t>
  </si>
  <si>
    <t>19710201</t>
  </si>
  <si>
    <t>20120310</t>
  </si>
  <si>
    <t>19620701</t>
  </si>
  <si>
    <t>19870410</t>
  </si>
  <si>
    <t>20130910</t>
  </si>
  <si>
    <t>20230810</t>
  </si>
  <si>
    <t>19770701</t>
  </si>
  <si>
    <t>20161110</t>
  </si>
  <si>
    <t>20031210</t>
  </si>
  <si>
    <t>19700201</t>
  </si>
  <si>
    <t>20090110</t>
  </si>
  <si>
    <t>20161210</t>
  </si>
  <si>
    <t>19720301</t>
  </si>
  <si>
    <t>20100510</t>
  </si>
  <si>
    <t>19751001</t>
  </si>
  <si>
    <t>20170110</t>
  </si>
  <si>
    <t>19630901</t>
  </si>
  <si>
    <t>20020810</t>
  </si>
  <si>
    <t>19631201</t>
  </si>
  <si>
    <t>20181210</t>
  </si>
  <si>
    <t>19640101</t>
  </si>
  <si>
    <t>19620901</t>
  </si>
  <si>
    <t>20010810</t>
  </si>
  <si>
    <t>19750901</t>
  </si>
  <si>
    <t>20120610</t>
  </si>
  <si>
    <t>19610901</t>
  </si>
  <si>
    <t>19970810</t>
  </si>
  <si>
    <t>19800901</t>
  </si>
  <si>
    <t>19580701</t>
  </si>
  <si>
    <t>19960910</t>
  </si>
  <si>
    <t>19840201</t>
  </si>
  <si>
    <t>20220213</t>
  </si>
  <si>
    <t>19760801</t>
  </si>
  <si>
    <t>20170910</t>
  </si>
  <si>
    <t>19680301</t>
  </si>
  <si>
    <t>20071010</t>
  </si>
  <si>
    <t>19720901</t>
  </si>
  <si>
    <t>20131010</t>
  </si>
  <si>
    <t>19740901</t>
  </si>
  <si>
    <t>20150310</t>
  </si>
  <si>
    <t>19810801</t>
  </si>
  <si>
    <t>20230710</t>
  </si>
  <si>
    <t>19711201</t>
  </si>
  <si>
    <t>20031110</t>
  </si>
  <si>
    <t>19760201</t>
  </si>
  <si>
    <t>20080410</t>
  </si>
  <si>
    <t>20141210</t>
  </si>
  <si>
    <t>19780801</t>
  </si>
  <si>
    <t>20120510</t>
  </si>
  <si>
    <t>19770301</t>
  </si>
  <si>
    <t>19710901</t>
  </si>
  <si>
    <t>20061010</t>
  </si>
  <si>
    <t>19720801</t>
  </si>
  <si>
    <t>20111010</t>
  </si>
  <si>
    <t>19790901</t>
  </si>
  <si>
    <t>20141010</t>
  </si>
  <si>
    <t>41-中专毕业</t>
  </si>
  <si>
    <t>19791001</t>
  </si>
  <si>
    <t>20220915</t>
  </si>
  <si>
    <t>20150810</t>
  </si>
  <si>
    <t>20170510</t>
  </si>
  <si>
    <t>19760701</t>
  </si>
  <si>
    <t>20160710</t>
  </si>
  <si>
    <t>19770901</t>
  </si>
  <si>
    <t>20180210</t>
  </si>
  <si>
    <t>19680801</t>
  </si>
  <si>
    <t>20190910</t>
  </si>
  <si>
    <t>19820101</t>
  </si>
  <si>
    <t>19780201</t>
  </si>
  <si>
    <t>20150710</t>
  </si>
  <si>
    <t>19791101</t>
  </si>
  <si>
    <t>20131210</t>
  </si>
  <si>
    <t>20121210</t>
  </si>
  <si>
    <t>19490701</t>
  </si>
  <si>
    <t>20090710</t>
  </si>
  <si>
    <t>19700301</t>
  </si>
  <si>
    <t>20070210</t>
  </si>
  <si>
    <t>19630701</t>
  </si>
  <si>
    <t>20020410</t>
  </si>
  <si>
    <t>19650601</t>
  </si>
  <si>
    <t>20041110</t>
  </si>
  <si>
    <t>19800101</t>
  </si>
  <si>
    <t>20220620</t>
  </si>
  <si>
    <t>19741201</t>
  </si>
  <si>
    <t>20140810</t>
  </si>
  <si>
    <t>19750801</t>
  </si>
  <si>
    <t>20111210</t>
  </si>
  <si>
    <t>20170810</t>
  </si>
  <si>
    <t>19710301</t>
  </si>
  <si>
    <t>20110510</t>
  </si>
  <si>
    <t>19751101</t>
  </si>
  <si>
    <t>20161010</t>
  </si>
  <si>
    <t>20190710</t>
  </si>
  <si>
    <t>20210410</t>
  </si>
  <si>
    <t>19710801</t>
  </si>
  <si>
    <t>20060810</t>
  </si>
  <si>
    <t>19780701</t>
  </si>
  <si>
    <t>20171210</t>
  </si>
  <si>
    <t>20170410</t>
  </si>
  <si>
    <t>19721201</t>
  </si>
  <si>
    <t>20130310</t>
  </si>
  <si>
    <t>19750101</t>
  </si>
  <si>
    <t>20151210</t>
  </si>
  <si>
    <t>19780901</t>
  </si>
  <si>
    <t>20210810</t>
  </si>
  <si>
    <t>20160910</t>
  </si>
  <si>
    <t>19640901</t>
  </si>
  <si>
    <t>20110310</t>
  </si>
  <si>
    <t>20210510</t>
  </si>
  <si>
    <t>19720201</t>
  </si>
  <si>
    <t>20140610</t>
  </si>
  <si>
    <t>20220316</t>
  </si>
  <si>
    <t>20121010</t>
  </si>
  <si>
    <t>20100710</t>
  </si>
  <si>
    <t>19630801</t>
  </si>
  <si>
    <t>19520901</t>
  </si>
  <si>
    <t>20000610</t>
  </si>
  <si>
    <t>19730401</t>
  </si>
  <si>
    <t>20120910</t>
  </si>
  <si>
    <t>20191010</t>
  </si>
  <si>
    <t>19701201</t>
  </si>
  <si>
    <t>20081010</t>
  </si>
  <si>
    <t>19980510</t>
  </si>
  <si>
    <t>19560701</t>
  </si>
  <si>
    <t>19690801</t>
  </si>
  <si>
    <t>20080910</t>
  </si>
  <si>
    <t>19770801</t>
  </si>
  <si>
    <t>20211007</t>
  </si>
  <si>
    <t>19780401</t>
  </si>
  <si>
    <t>19770201</t>
  </si>
  <si>
    <t>20131110</t>
  </si>
  <si>
    <t>20130510</t>
  </si>
  <si>
    <t>19801001</t>
  </si>
  <si>
    <t>19800501</t>
  </si>
  <si>
    <t>20121110</t>
  </si>
  <si>
    <t>19710101</t>
  </si>
  <si>
    <t>20090910</t>
  </si>
  <si>
    <t>20170210</t>
  </si>
  <si>
    <t>70-初中</t>
  </si>
  <si>
    <t>19870701</t>
  </si>
  <si>
    <t>19780101</t>
  </si>
  <si>
    <t>19730901</t>
  </si>
  <si>
    <t>19761201</t>
  </si>
  <si>
    <t>19730201</t>
  </si>
  <si>
    <t>19790301</t>
  </si>
  <si>
    <t>20190810</t>
  </si>
  <si>
    <t>19680401</t>
  </si>
  <si>
    <t>20090810</t>
  </si>
  <si>
    <t>19830301</t>
  </si>
  <si>
    <t>20180310</t>
  </si>
  <si>
    <t>20110410</t>
  </si>
  <si>
    <t>19800301</t>
  </si>
  <si>
    <t>19800701</t>
  </si>
  <si>
    <t>20091010</t>
  </si>
  <si>
    <t>19720601</t>
  </si>
  <si>
    <t>19600701</t>
  </si>
  <si>
    <t>20221110</t>
  </si>
  <si>
    <t>19690901</t>
  </si>
  <si>
    <t>20100210</t>
  </si>
  <si>
    <t>20230510</t>
  </si>
  <si>
    <t>19680901</t>
  </si>
  <si>
    <t>19570901</t>
  </si>
  <si>
    <t>20210610</t>
  </si>
  <si>
    <t>20101010</t>
  </si>
  <si>
    <t>19720401</t>
  </si>
  <si>
    <t>19591101</t>
  </si>
  <si>
    <t>20191110</t>
  </si>
  <si>
    <t>20020210</t>
  </si>
  <si>
    <t>20190210</t>
  </si>
  <si>
    <t>20091210</t>
  </si>
  <si>
    <t>19700101</t>
  </si>
  <si>
    <t>20070610</t>
  </si>
  <si>
    <t>20130410</t>
  </si>
  <si>
    <t>20140110</t>
  </si>
  <si>
    <t>19690401</t>
  </si>
  <si>
    <t>20091110</t>
  </si>
  <si>
    <t>19740801</t>
  </si>
  <si>
    <t>20090210</t>
  </si>
  <si>
    <t>19650901</t>
  </si>
  <si>
    <t>19650101</t>
  </si>
  <si>
    <t>20200110</t>
  </si>
  <si>
    <t>19730101</t>
  </si>
  <si>
    <t>20140910</t>
  </si>
  <si>
    <t>19640801</t>
  </si>
  <si>
    <t>20220416</t>
  </si>
  <si>
    <t>19790801</t>
  </si>
  <si>
    <t>19960301</t>
  </si>
  <si>
    <t>19610701</t>
  </si>
  <si>
    <t>20000810</t>
  </si>
  <si>
    <t>19740701</t>
  </si>
  <si>
    <t>20150410</t>
  </si>
  <si>
    <t>20150610</t>
  </si>
  <si>
    <t>20211114</t>
  </si>
  <si>
    <t>20130810</t>
  </si>
  <si>
    <t>民族*</t>
  </si>
  <si>
    <t>其他工资项</t>
  </si>
  <si>
    <t>4-其他人员（编外、遗属）</t>
  </si>
  <si>
    <t>92-遗属</t>
  </si>
  <si>
    <t>9-其他</t>
  </si>
  <si>
    <t>信息</t>
  </si>
  <si>
    <t>值1</t>
  </si>
  <si>
    <t>取数用</t>
  </si>
  <si>
    <t>175</t>
  </si>
  <si>
    <t>一、核定单位编制合计</t>
  </si>
  <si>
    <t>154</t>
  </si>
  <si>
    <t>（一）行政编制数</t>
  </si>
  <si>
    <t>（二）事业编制数小计</t>
  </si>
  <si>
    <t>1.参公事业编制数</t>
  </si>
  <si>
    <t>2.公益一类事业编制数</t>
  </si>
  <si>
    <t>3.公益二类事业编制数</t>
  </si>
  <si>
    <t>4.自收自支事业编制数</t>
  </si>
  <si>
    <t>5.其他编制数</t>
  </si>
  <si>
    <t>（三）工勤编制数（机关）</t>
  </si>
  <si>
    <t>二、单位实有编制合计</t>
  </si>
  <si>
    <t>0</t>
  </si>
  <si>
    <t>（二）事业实有编制数小计</t>
  </si>
  <si>
    <t>1.参公事业实有编制数</t>
  </si>
  <si>
    <t>2.公益一类事业实有编制数</t>
  </si>
  <si>
    <t>3.公益二类事业实有编制数</t>
  </si>
  <si>
    <t>4.自收自支事业实有编制数</t>
  </si>
  <si>
    <t>5.其他实有编制数（待定）</t>
  </si>
  <si>
    <t>（三）工勤实有编制数（机关）</t>
  </si>
  <si>
    <t>三、单位在职人员总计</t>
  </si>
  <si>
    <t>（一）行政参公人员（职务）合计</t>
  </si>
  <si>
    <t>1.正厅职（级）</t>
  </si>
  <si>
    <t>2.副厅职（级）</t>
  </si>
  <si>
    <t>3.正县职（级）</t>
  </si>
  <si>
    <t>4.副县职（级）</t>
  </si>
  <si>
    <t>5.正科职（级）</t>
  </si>
  <si>
    <t>6.副科职（级）</t>
  </si>
  <si>
    <t>7.科员</t>
  </si>
  <si>
    <t>8.办事员</t>
  </si>
  <si>
    <t>9.其他待定（职务）</t>
  </si>
  <si>
    <t>（二）行政参公人员(职级)合计</t>
  </si>
  <si>
    <t>1.一级巡视员</t>
  </si>
  <si>
    <t>2.二级巡视员</t>
  </si>
  <si>
    <t>3.一级调研员</t>
  </si>
  <si>
    <t>4.二级调研员</t>
  </si>
  <si>
    <t>5.三级调研员</t>
  </si>
  <si>
    <t>6.四级调研员</t>
  </si>
  <si>
    <t>7.一级主任科员</t>
  </si>
  <si>
    <t>8.二级主任科员</t>
  </si>
  <si>
    <t>9.三级主任科员</t>
  </si>
  <si>
    <t>10.四级主任科员</t>
  </si>
  <si>
    <t>11.一级科员</t>
  </si>
  <si>
    <t>12.二级科员</t>
  </si>
  <si>
    <t>13.其他待定（职级）</t>
  </si>
  <si>
    <t>（三）事业人员情况合计</t>
  </si>
  <si>
    <t>1.事业专业技术人员小计</t>
  </si>
  <si>
    <t>一级(事业专技)</t>
  </si>
  <si>
    <t>二级(事业专技)</t>
  </si>
  <si>
    <t>三级(事业专技)</t>
  </si>
  <si>
    <t>四级(事业专技)</t>
  </si>
  <si>
    <t>五级(事业专技)</t>
  </si>
  <si>
    <t>1</t>
  </si>
  <si>
    <t>六级(事业专技)</t>
  </si>
  <si>
    <t>2</t>
  </si>
  <si>
    <t>七级(事业专技)</t>
  </si>
  <si>
    <t>5</t>
  </si>
  <si>
    <t>八级(事业专技)</t>
  </si>
  <si>
    <t>35</t>
  </si>
  <si>
    <t>九级(事业专技)</t>
  </si>
  <si>
    <t>24</t>
  </si>
  <si>
    <t>十级(事业专技)</t>
  </si>
  <si>
    <t>22</t>
  </si>
  <si>
    <t>十一级(事业专技)</t>
  </si>
  <si>
    <t>26</t>
  </si>
  <si>
    <t>十二级(事业专技)</t>
  </si>
  <si>
    <t>58</t>
  </si>
  <si>
    <t>十三级(事业专技)</t>
  </si>
  <si>
    <t>其他（事业专技）</t>
  </si>
  <si>
    <t>2.事业管理人员小计</t>
  </si>
  <si>
    <t>一级(事业管理)</t>
  </si>
  <si>
    <t>二级(事业管理)</t>
  </si>
  <si>
    <t>三级(事业管理)</t>
  </si>
  <si>
    <t>四级(事业管理)</t>
  </si>
  <si>
    <t>五级(事业管理)</t>
  </si>
  <si>
    <t>六级(事业管理)</t>
  </si>
  <si>
    <t>七级(事业管理)</t>
  </si>
  <si>
    <t>八级(事业管理)</t>
  </si>
  <si>
    <t>九级(事业管理)</t>
  </si>
  <si>
    <t>十级(事业管理)</t>
  </si>
  <si>
    <t>其他（事业管理）</t>
  </si>
  <si>
    <t>3.事业工人小计</t>
  </si>
  <si>
    <t>技术工一级(事业工人)</t>
  </si>
  <si>
    <t>技术工二级(事业工人)</t>
  </si>
  <si>
    <t>技术工三级(事业工人)</t>
  </si>
  <si>
    <t>技术工四级(事业工人)</t>
  </si>
  <si>
    <t>技术工五级(事业工人)</t>
  </si>
  <si>
    <t>普通工(事业工人)</t>
  </si>
  <si>
    <t>其他（事业工人）</t>
  </si>
  <si>
    <t>4.其他事业人员</t>
  </si>
  <si>
    <t>（四）机关工人情况合计</t>
  </si>
  <si>
    <t>1.高级技师(机关工人)</t>
  </si>
  <si>
    <t>2.技师(机关工人)</t>
  </si>
  <si>
    <t>3.高级工(机关工人)</t>
  </si>
  <si>
    <t>4.中级工(机关工人)</t>
  </si>
  <si>
    <t>5.初级工(机关工人)</t>
  </si>
  <si>
    <t>6.普通工(机关工人)</t>
  </si>
  <si>
    <t>7.其他机关人员</t>
  </si>
  <si>
    <t>四、单位离退人员合计</t>
  </si>
  <si>
    <t>173</t>
  </si>
  <si>
    <t>（一）离休人员小计</t>
  </si>
  <si>
    <t>1.副县级及以上(离休)</t>
  </si>
  <si>
    <t>2.正科级(离休)</t>
  </si>
  <si>
    <t>3.副科级(离休)</t>
  </si>
  <si>
    <t>4.科级以下(离休)</t>
  </si>
  <si>
    <t>5.其他(离休)</t>
  </si>
  <si>
    <t>（二）退休人员小计</t>
  </si>
  <si>
    <t>1.副县级及以上(退休)</t>
  </si>
  <si>
    <t>2.正科级(退休)</t>
  </si>
  <si>
    <t>3.副科级(退休)</t>
  </si>
  <si>
    <t>4.科级以下(退休)</t>
  </si>
  <si>
    <t>5.其他(退休)</t>
  </si>
  <si>
    <t>（三）退职人员小计</t>
  </si>
  <si>
    <t>1.副县级及以上(退职)</t>
  </si>
  <si>
    <t>2.正科级(退职)</t>
  </si>
  <si>
    <t>3.副科级(退职)</t>
  </si>
  <si>
    <t>4.科级以下(退职)</t>
  </si>
  <si>
    <t>5.其他(退职)</t>
  </si>
  <si>
    <t>五、单位特定人员情况</t>
  </si>
  <si>
    <t>（一）常规学生人数小计</t>
  </si>
  <si>
    <t>2476</t>
  </si>
  <si>
    <t>1.幼儿园学生人数</t>
  </si>
  <si>
    <t>91</t>
  </si>
  <si>
    <t>2.小学生人数</t>
  </si>
  <si>
    <t>1489</t>
  </si>
  <si>
    <t>3.初中学生人数</t>
  </si>
  <si>
    <t>896</t>
  </si>
  <si>
    <t>4.高中中专学生人数</t>
  </si>
  <si>
    <t>5.特教学生人数</t>
  </si>
  <si>
    <t>（二）其他学生人数小计</t>
  </si>
  <si>
    <t>953</t>
  </si>
  <si>
    <t>1.义务教育寄宿生人数</t>
  </si>
  <si>
    <t>430</t>
  </si>
  <si>
    <t>2.家庭困难学生人数</t>
  </si>
  <si>
    <t>3.建档立卡学生人数</t>
  </si>
  <si>
    <t>4.随班就读残疾学生数</t>
  </si>
  <si>
    <t>10</t>
  </si>
  <si>
    <t>5.不足90人公立幼儿园补差人数</t>
  </si>
  <si>
    <t>179</t>
  </si>
  <si>
    <t>6.不足百人小学补差人数</t>
  </si>
  <si>
    <t>334</t>
  </si>
  <si>
    <t>7.不足百人初中补差人数</t>
  </si>
  <si>
    <t>（三）乡镇中心学校管理人员数</t>
  </si>
  <si>
    <t>4</t>
  </si>
  <si>
    <t>（四）原核定代课教师人数</t>
  </si>
  <si>
    <t>（五）原核定退养民师人数</t>
  </si>
  <si>
    <t>（六）基本公卫人员数</t>
  </si>
  <si>
    <t>六、单位其他人员情况</t>
  </si>
  <si>
    <t>1.政府雇员人数</t>
  </si>
  <si>
    <t>2.遗属人数</t>
  </si>
  <si>
    <t>34</t>
  </si>
  <si>
    <t>3.其他纳入登记人员数</t>
  </si>
  <si>
    <t>4.在职女职工人数</t>
  </si>
  <si>
    <t>102</t>
  </si>
  <si>
    <t>5.退休副县级人数</t>
  </si>
  <si>
    <t>6.离退党员人数</t>
  </si>
  <si>
    <t>7.企业离休人员数</t>
  </si>
  <si>
    <t>8.基本医保实际缴费年限未满13年的退休人员数</t>
  </si>
  <si>
    <t>9.四大家领导人数</t>
  </si>
  <si>
    <t>10.其他调入人数</t>
  </si>
  <si>
    <t>11.其他调出到人大政协人数</t>
  </si>
  <si>
    <t>12.从事以钱养事岗位人数</t>
  </si>
  <si>
    <t>13.单位聘用临时人员数</t>
  </si>
  <si>
    <t>14.驻村工作队员人数</t>
  </si>
  <si>
    <t>七、单位资产情况</t>
  </si>
  <si>
    <t>（一）房屋面积（平方米）</t>
  </si>
  <si>
    <t>其中：单位租用房屋面积（平方米）</t>
  </si>
  <si>
    <t>其中：单位出租房屋面积（平方米）</t>
  </si>
  <si>
    <t>（二）公务用车</t>
  </si>
  <si>
    <t>1.小车核定数</t>
  </si>
  <si>
    <t>2.小车实有数</t>
  </si>
  <si>
    <t>3.特种车辆核定数</t>
  </si>
  <si>
    <t>4.特种车辆实有数</t>
  </si>
  <si>
    <t>5.其他车辆核定数</t>
  </si>
  <si>
    <t>6.其他车辆实有数</t>
  </si>
  <si>
    <t>1.10%教护工资（月/元）(元)</t>
  </si>
  <si>
    <t>2.教护龄津贴（月/元）(元)</t>
  </si>
  <si>
    <t>865</t>
  </si>
  <si>
    <t>3.特级教师津贴（月/元）(元)</t>
  </si>
  <si>
    <t>公积金缴费基数(元)</t>
  </si>
  <si>
    <t>养老保险缴费基数(元)</t>
  </si>
  <si>
    <t>在职人员日常公用经费(元)</t>
  </si>
  <si>
    <t>2478800</t>
  </si>
  <si>
    <t>在职人员日常公用经费（幼儿园）(元)</t>
  </si>
  <si>
    <t>135000</t>
  </si>
  <si>
    <t>在职人员日常公用经费（小学）(元)</t>
  </si>
  <si>
    <t>1312560</t>
  </si>
  <si>
    <t>在职人员日常公用经费（初中）(元)</t>
  </si>
  <si>
    <t>842240</t>
  </si>
  <si>
    <t>在职人员日常公用经费（高中）(元)</t>
  </si>
  <si>
    <t>学校其他保险缴费基数(元)</t>
  </si>
  <si>
    <t>事业收入（学校）(元)</t>
  </si>
  <si>
    <t>001-中共大冶市委办公室</t>
  </si>
  <si>
    <t>01-居民身份证</t>
  </si>
  <si>
    <t>001-阿拉伯联合酋长国</t>
  </si>
  <si>
    <t>1-行政编制</t>
  </si>
  <si>
    <t>1-公务员</t>
  </si>
  <si>
    <t>1-离休</t>
  </si>
  <si>
    <t>03-省部级正职</t>
  </si>
  <si>
    <t>01-一级巡视员</t>
  </si>
  <si>
    <t>1-高级技师</t>
  </si>
  <si>
    <t>01-一级(专技)</t>
  </si>
  <si>
    <t>0101-一级1档</t>
  </si>
  <si>
    <t>01-1级</t>
  </si>
  <si>
    <t>1-上年</t>
  </si>
  <si>
    <t>102-中国工商银行湖北省分行</t>
  </si>
  <si>
    <t>001001-中共大冶市委办公室本级</t>
  </si>
  <si>
    <t>02-护照</t>
  </si>
  <si>
    <t>02-蒙古族</t>
  </si>
  <si>
    <t>12-博士后</t>
  </si>
  <si>
    <t>002-阿富汗伊斯兰共和国</t>
  </si>
  <si>
    <t>2-事业编制</t>
  </si>
  <si>
    <t>11-综合管理类</t>
  </si>
  <si>
    <t>2-财政差额补助</t>
  </si>
  <si>
    <t>04-省部级副职</t>
  </si>
  <si>
    <t>02-二级巡视员</t>
  </si>
  <si>
    <t>2-技师</t>
  </si>
  <si>
    <t>02-二级(专技)</t>
  </si>
  <si>
    <t>0102-一级2档</t>
  </si>
  <si>
    <t>02-2级</t>
  </si>
  <si>
    <t>2-当年</t>
  </si>
  <si>
    <t>102522006684-中国工商银行股份有限公司黄石分行营业部</t>
  </si>
  <si>
    <t>2-调入</t>
  </si>
  <si>
    <t>001002-单位新增测试</t>
  </si>
  <si>
    <t>03-港澳台身份证</t>
  </si>
  <si>
    <t>03-回族</t>
  </si>
  <si>
    <t>13-博士</t>
  </si>
  <si>
    <t>003-阿尔巴尼亚共和国</t>
  </si>
  <si>
    <t>3-过渡为国家公务员</t>
  </si>
  <si>
    <t>21-参照公务员管理</t>
  </si>
  <si>
    <t>12-专业技术类</t>
  </si>
  <si>
    <t>3-财政专户资金、单位资金保障</t>
  </si>
  <si>
    <t>3-在职</t>
  </si>
  <si>
    <t>05-厅局级正职</t>
  </si>
  <si>
    <t>03-一级调研员</t>
  </si>
  <si>
    <t>3-高级工</t>
  </si>
  <si>
    <t>03-三级(专技)</t>
  </si>
  <si>
    <t>0103-一级3档</t>
  </si>
  <si>
    <t>03-3级</t>
  </si>
  <si>
    <t>102522010006-中国工商银行黄石市分行会计业务处理中心</t>
  </si>
  <si>
    <t>3-人员分类变更减少</t>
  </si>
  <si>
    <t>002-中共大冶市委政策研究室</t>
  </si>
  <si>
    <t>04-其他</t>
  </si>
  <si>
    <t>04-藏族</t>
  </si>
  <si>
    <t>14-硕士</t>
  </si>
  <si>
    <t>004-亚美尼亚共和国</t>
  </si>
  <si>
    <t>13-行政执法类</t>
  </si>
  <si>
    <t>4-退职</t>
  </si>
  <si>
    <t>06-厅局级副职</t>
  </si>
  <si>
    <t>04-二级调研员</t>
  </si>
  <si>
    <t>4-中级工</t>
  </si>
  <si>
    <t>04-四级(专技)</t>
  </si>
  <si>
    <t>0104-一级4档</t>
  </si>
  <si>
    <t>04-4级</t>
  </si>
  <si>
    <t>102522010014-中国工商银行股份有限公司黄石华新路支行</t>
  </si>
  <si>
    <t>002001-中共大冶市委政策研究室本级</t>
  </si>
  <si>
    <t>05-维吾尔族</t>
  </si>
  <si>
    <t>005-安哥拉共和国</t>
  </si>
  <si>
    <t>5-部队干部转业</t>
  </si>
  <si>
    <t>23-公益二类</t>
  </si>
  <si>
    <t>2-参照公务员法管理人员</t>
  </si>
  <si>
    <t>07-县处级正职</t>
  </si>
  <si>
    <t>05-三级调研员</t>
  </si>
  <si>
    <t>5-初级工</t>
  </si>
  <si>
    <t>0105-一级5档</t>
  </si>
  <si>
    <t>05-5级</t>
  </si>
  <si>
    <t>102522010039-中国工商银行黄石杭州路支行</t>
  </si>
  <si>
    <t>5-调出</t>
  </si>
  <si>
    <t>003-大冶市信访局</t>
  </si>
  <si>
    <t>06-苗族</t>
  </si>
  <si>
    <t>21-大学毕业</t>
  </si>
  <si>
    <t>006-阿根廷共和国</t>
  </si>
  <si>
    <t>24-自收自支</t>
  </si>
  <si>
    <t>3-事业管理人员</t>
  </si>
  <si>
    <t>08-县处级副职</t>
  </si>
  <si>
    <t>06-四级调研员</t>
  </si>
  <si>
    <t>6-学徒人员</t>
  </si>
  <si>
    <t>0106-一级6档</t>
  </si>
  <si>
    <t>06-6级</t>
  </si>
  <si>
    <t>102522011009-中国工商银行黄石天津路支行</t>
  </si>
  <si>
    <t>6-减人下册</t>
  </si>
  <si>
    <t>003001-大冶市信访局本级</t>
  </si>
  <si>
    <t>07-彝族</t>
  </si>
  <si>
    <t>28-相当大学毕业</t>
  </si>
  <si>
    <t>007-奥地利共和国</t>
  </si>
  <si>
    <t>29-其他</t>
  </si>
  <si>
    <t>09-乡科级正职</t>
  </si>
  <si>
    <t>07-一级主任科员</t>
  </si>
  <si>
    <t>7-普通工人</t>
  </si>
  <si>
    <t>0201-二级1档</t>
  </si>
  <si>
    <t>07-7级</t>
  </si>
  <si>
    <t>102522011025-中国工商银行股份有限公司黄石红旗桥支行</t>
  </si>
  <si>
    <t>7-人员类型变更新增</t>
  </si>
  <si>
    <t>004-中共大冶市委组织部</t>
  </si>
  <si>
    <t>08-壮族</t>
  </si>
  <si>
    <t>29-大学肄业</t>
  </si>
  <si>
    <t>008-澳大利亚联邦</t>
  </si>
  <si>
    <t>3-工人编制</t>
  </si>
  <si>
    <t>5-机关技术工人</t>
  </si>
  <si>
    <t>10-乡科级副职</t>
  </si>
  <si>
    <t>08-二级主任科员</t>
  </si>
  <si>
    <t>0202-二级2档</t>
  </si>
  <si>
    <t>08-8级</t>
  </si>
  <si>
    <t>102522011041-中国工商银行股份有限公司黄石交通路支行</t>
  </si>
  <si>
    <t>004001-中共大冶市委组织部本级</t>
  </si>
  <si>
    <t>09-布依族</t>
  </si>
  <si>
    <t>009-阿塞拜疆共和国</t>
  </si>
  <si>
    <t>6-机关普通工人</t>
  </si>
  <si>
    <t>11-科员级</t>
  </si>
  <si>
    <t>09-三级主任科员</t>
  </si>
  <si>
    <t>0203-二级3档</t>
  </si>
  <si>
    <t>09-9级</t>
  </si>
  <si>
    <t>102522011050-中国工商银行股份有限公司黄石永安里支行</t>
  </si>
  <si>
    <t>004002-中共大冶市委人才工作领导小组办公室</t>
  </si>
  <si>
    <t>10-朝鲜族</t>
  </si>
  <si>
    <t>31-专科毕业</t>
  </si>
  <si>
    <t>010-孟加拉人民共和国</t>
  </si>
  <si>
    <t>7-事业工人</t>
  </si>
  <si>
    <t>12-办事员级</t>
  </si>
  <si>
    <t>10-四级主任科员</t>
  </si>
  <si>
    <t>0204-二级4档</t>
  </si>
  <si>
    <t>10-10级</t>
  </si>
  <si>
    <t>102522012001-中国工商银行黄石市大冶钢厂支行</t>
  </si>
  <si>
    <t>004003-大冶市关心下一代工作服务中心</t>
  </si>
  <si>
    <t>11-满族</t>
  </si>
  <si>
    <t>38-相当专科毕业</t>
  </si>
  <si>
    <t>011-比利时王国</t>
  </si>
  <si>
    <t>9-其他人员</t>
  </si>
  <si>
    <t>13-未定职公务员</t>
  </si>
  <si>
    <t>11-一级科员</t>
  </si>
  <si>
    <t>0205-二级5档</t>
  </si>
  <si>
    <t>11-11级</t>
  </si>
  <si>
    <t>102522012010-中国工商银行股份有限公司黄石黄思湾支行</t>
  </si>
  <si>
    <t>005-中共大冶市委政法委员会</t>
  </si>
  <si>
    <t>12-侗族</t>
  </si>
  <si>
    <t>39-专科肄业</t>
  </si>
  <si>
    <t>012-布基纳法索</t>
  </si>
  <si>
    <t>91-编外长聘人员</t>
  </si>
  <si>
    <t>12-二级科员</t>
  </si>
  <si>
    <t>0206-二级6档</t>
  </si>
  <si>
    <t>12-12级</t>
  </si>
  <si>
    <t>102522013004-中国工商银行黄石市石灰窑支行</t>
  </si>
  <si>
    <t>005001-中共大冶市委政法委员会本级</t>
  </si>
  <si>
    <t>13-瑶族</t>
  </si>
  <si>
    <t>013-保加利亚共和国</t>
  </si>
  <si>
    <t>13-十三级(专技)</t>
  </si>
  <si>
    <t>0207-二级7档</t>
  </si>
  <si>
    <t>13-13级</t>
  </si>
  <si>
    <t>102522013012-中国工商银行股份有限公司黄石磁湖支行</t>
  </si>
  <si>
    <t>006-大冶市工商业联合会</t>
  </si>
  <si>
    <t>14-白族</t>
  </si>
  <si>
    <t>014-巴林王国</t>
  </si>
  <si>
    <t>20-一级(管理)</t>
  </si>
  <si>
    <t>0301-三级1档</t>
  </si>
  <si>
    <t>14-14级</t>
  </si>
  <si>
    <t>102522013029-中国工商银行股份有限公司黄石中仓支行</t>
  </si>
  <si>
    <t>006001-大冶市工商业联合会本级</t>
  </si>
  <si>
    <t>15-土家族</t>
  </si>
  <si>
    <t>42-中技毕业</t>
  </si>
  <si>
    <t>015-布隆迪共和国</t>
  </si>
  <si>
    <t>21-二级(管理)</t>
  </si>
  <si>
    <t>0302-三级2档</t>
  </si>
  <si>
    <t>15-15级</t>
  </si>
  <si>
    <t>102522014007-中国工商银行黄石市黄石港支行</t>
  </si>
  <si>
    <t>007-大冶市妇女联合会</t>
  </si>
  <si>
    <t>16-哈尼族</t>
  </si>
  <si>
    <t>48-相当中专或中技毕业</t>
  </si>
  <si>
    <t>016-贝宁共和国</t>
  </si>
  <si>
    <t>22-三级(管理)</t>
  </si>
  <si>
    <t>0303-三级3档</t>
  </si>
  <si>
    <t>16-16级</t>
  </si>
  <si>
    <t>102522014015-中国工商银行股份有限公司黄石沈家营支行</t>
  </si>
  <si>
    <t>007001-大冶市妇女联合会本级</t>
  </si>
  <si>
    <t>17-哈萨克族</t>
  </si>
  <si>
    <t>49-中专或中技肄业</t>
  </si>
  <si>
    <t>017-巴勒斯坦国</t>
  </si>
  <si>
    <t>23-四级(管理)</t>
  </si>
  <si>
    <t>0304-三级4档</t>
  </si>
  <si>
    <t>17-17级</t>
  </si>
  <si>
    <t>102522014023-中国工商银行股份有限公司黄石延安路支行</t>
  </si>
  <si>
    <t>008-共青团大冶市委</t>
  </si>
  <si>
    <t>18-傣族</t>
  </si>
  <si>
    <t>50-技工学校</t>
  </si>
  <si>
    <t>018-文莱达鲁萨兰国</t>
  </si>
  <si>
    <t>24-五级(管理)</t>
  </si>
  <si>
    <t>0305-三级5档</t>
  </si>
  <si>
    <t>18-18级</t>
  </si>
  <si>
    <t>102522015000-中国工商银行黄石市石料山支行</t>
  </si>
  <si>
    <t>008001-共青团大冶市委本级</t>
  </si>
  <si>
    <t>19-黎族</t>
  </si>
  <si>
    <t>51-技校毕业</t>
  </si>
  <si>
    <t>019-玻利维亚共和国</t>
  </si>
  <si>
    <t>25-六级(管理)</t>
  </si>
  <si>
    <t>0306-三级6档</t>
  </si>
  <si>
    <t>19-19级</t>
  </si>
  <si>
    <t>102522015042-中国工商银行股份有限公司黄石花园村支行</t>
  </si>
  <si>
    <t>009-大冶市人民代表大会常务委员会办公室</t>
  </si>
  <si>
    <t>20-傈僳族</t>
  </si>
  <si>
    <t>59-技校肄业</t>
  </si>
  <si>
    <t>020-巴西联邦共和国</t>
  </si>
  <si>
    <t>26-七级(管理)</t>
  </si>
  <si>
    <t>0307-三级7档</t>
  </si>
  <si>
    <t>20-20级</t>
  </si>
  <si>
    <t>102522016002-中国工商银行黄石市下陆支行东方分理处</t>
  </si>
  <si>
    <t>009001-大冶市人民代表大会常务委员会办公室本级</t>
  </si>
  <si>
    <t>21-佤族</t>
  </si>
  <si>
    <t>021-博茨瓦纳共和国</t>
  </si>
  <si>
    <t>27-八级(管理)</t>
  </si>
  <si>
    <t>0308-三级8档</t>
  </si>
  <si>
    <t>21-21级</t>
  </si>
  <si>
    <t>102522016043-中国工商银行黄石市下陆支行</t>
  </si>
  <si>
    <t>010-中国人民政治协商会议湖北省大冶市委员会办公室</t>
  </si>
  <si>
    <t>22-畲族</t>
  </si>
  <si>
    <t>61-高中毕业</t>
  </si>
  <si>
    <t>022-白俄罗斯共和国</t>
  </si>
  <si>
    <t>28-九级(管理)</t>
  </si>
  <si>
    <t>0401-四级1档</t>
  </si>
  <si>
    <t>22-22级</t>
  </si>
  <si>
    <t>102522016051-中国工商银行股份有限公司黄石铜花支行</t>
  </si>
  <si>
    <t>010001-中国人民政治协商会议湖北省大冶市委员会办公室本级</t>
  </si>
  <si>
    <t>23-高山族</t>
  </si>
  <si>
    <t>62-职高毕业</t>
  </si>
  <si>
    <t>023-中非共和国</t>
  </si>
  <si>
    <t>0402-四级2档</t>
  </si>
  <si>
    <t>23-23级</t>
  </si>
  <si>
    <t>102522017005-中国工商银行黄石市铁山支行</t>
  </si>
  <si>
    <t>011-大冶市人民政府办公室</t>
  </si>
  <si>
    <t>24-拉祜族</t>
  </si>
  <si>
    <t>63-农业高中毕业</t>
  </si>
  <si>
    <t>024-刚果共和国</t>
  </si>
  <si>
    <t>40-技术工一级</t>
  </si>
  <si>
    <t>0403-四级3档</t>
  </si>
  <si>
    <t>24-24级</t>
  </si>
  <si>
    <t>102522021908-中国工商银行股份有限公司黄石经济开发区支行</t>
  </si>
  <si>
    <t>011001-大冶市人民政府办公室本级</t>
  </si>
  <si>
    <t>25-水族</t>
  </si>
  <si>
    <t>68-相当高中毕业</t>
  </si>
  <si>
    <t>025-瑞士联邦</t>
  </si>
  <si>
    <t>41-技术工二级</t>
  </si>
  <si>
    <t>0404-四级4档</t>
  </si>
  <si>
    <t>25-25级</t>
  </si>
  <si>
    <t>102522102181-中国工商银行股份有限公司大冶支行</t>
  </si>
  <si>
    <t>012-大冶市机关事务服务中心</t>
  </si>
  <si>
    <t>26-东乡族</t>
  </si>
  <si>
    <t>69-高中肄业</t>
  </si>
  <si>
    <t>026-智利共和国</t>
  </si>
  <si>
    <t>42-技术工三级</t>
  </si>
  <si>
    <t>0405-四级5档</t>
  </si>
  <si>
    <t>26-26级</t>
  </si>
  <si>
    <t>102522120015-工商银行大冶开发区支行</t>
  </si>
  <si>
    <t>012001-大冶市机关事务服务中心本级</t>
  </si>
  <si>
    <t>27-纳西族</t>
  </si>
  <si>
    <t>027-喀麦隆共和国</t>
  </si>
  <si>
    <t>0406-四级6档</t>
  </si>
  <si>
    <t>27-27级</t>
  </si>
  <si>
    <t>102522120023-中国工商银行股份有限公司大冶铜都支行</t>
  </si>
  <si>
    <t>013-中共大冶市委机构编制委员会办公室</t>
  </si>
  <si>
    <t>28-景颇族</t>
  </si>
  <si>
    <t>71-初中毕业</t>
  </si>
  <si>
    <t>028-中华人民共和国</t>
  </si>
  <si>
    <t>44-技术工五级</t>
  </si>
  <si>
    <t>0407-四级7档</t>
  </si>
  <si>
    <t>28-28级</t>
  </si>
  <si>
    <t>102522120040-中国工商银行股份有限公司大冶东岳路支行</t>
  </si>
  <si>
    <t>013001-中共大冶市委机构编制委员会办公室本级</t>
  </si>
  <si>
    <t>29-柯尔克孜族</t>
  </si>
  <si>
    <t>72-职业初中毕业</t>
  </si>
  <si>
    <t>029-哥伦比亚共和国</t>
  </si>
  <si>
    <t>45-普通工</t>
  </si>
  <si>
    <t>0408-四级8档</t>
  </si>
  <si>
    <t>29-29级</t>
  </si>
  <si>
    <t>102522120066-中国工商银行股份有限公司大冶新冶支行</t>
  </si>
  <si>
    <t>014-大冶市统计局</t>
  </si>
  <si>
    <t>30-土族</t>
  </si>
  <si>
    <t>73-农业初中毕业</t>
  </si>
  <si>
    <t>030-哥斯达黎加共和国</t>
  </si>
  <si>
    <t>0409-四级9档</t>
  </si>
  <si>
    <t>30-30级</t>
  </si>
  <si>
    <t>102522120082-中国工商银行股份有限公司大冶灵乡支行</t>
  </si>
  <si>
    <t>014001-大冶市统计局本级</t>
  </si>
  <si>
    <t>31-达斡尔族</t>
  </si>
  <si>
    <t>78-相当初中毕业</t>
  </si>
  <si>
    <t>031-古巴共和国</t>
  </si>
  <si>
    <t>0501-五级1档</t>
  </si>
  <si>
    <t>31-31级</t>
  </si>
  <si>
    <t>102522120099-中国工商银行股份有限公司大冶城区支行</t>
  </si>
  <si>
    <t>015-大冶市审计局</t>
  </si>
  <si>
    <t>32-仫佬族</t>
  </si>
  <si>
    <t>79-初中肄业</t>
  </si>
  <si>
    <t>032-浦路斯</t>
  </si>
  <si>
    <t>0502-五级2档</t>
  </si>
  <si>
    <t>32-32级</t>
  </si>
  <si>
    <t>102522120103-中国工商银行股份有限公司大冶金山店支行</t>
  </si>
  <si>
    <t>015001-大冶市审计局本级</t>
  </si>
  <si>
    <t>33-羌族</t>
  </si>
  <si>
    <t>80-小学</t>
  </si>
  <si>
    <t>033-捷克共和国</t>
  </si>
  <si>
    <t>0503-五级3档</t>
  </si>
  <si>
    <t>33-33级</t>
  </si>
  <si>
    <t>102522120120-中国工商银行股份有限公司大冶城中支行</t>
  </si>
  <si>
    <t>016-大冶市财政局</t>
  </si>
  <si>
    <t>34-布朗族</t>
  </si>
  <si>
    <t>81-小学毕业</t>
  </si>
  <si>
    <t>034-德 国</t>
  </si>
  <si>
    <t>0504-五级4档</t>
  </si>
  <si>
    <t>34-34级</t>
  </si>
  <si>
    <t>102536730007-中国工商银行阳新县支行</t>
  </si>
  <si>
    <t>016001-大冶市财政局本级</t>
  </si>
  <si>
    <t>35-撒拉族</t>
  </si>
  <si>
    <t>88-相当小学毕业</t>
  </si>
  <si>
    <t>035-丹麦</t>
  </si>
  <si>
    <t>0505-五级5档</t>
  </si>
  <si>
    <t>35-35级</t>
  </si>
  <si>
    <t>102536730015-中国工商银行股份有限公司阳新五马坊支行</t>
  </si>
  <si>
    <t>017-大冶市公安局</t>
  </si>
  <si>
    <t>36-毛南族</t>
  </si>
  <si>
    <t>89-小学肄业</t>
  </si>
  <si>
    <t>036-多米尼加共和国</t>
  </si>
  <si>
    <t>0506-五级6档</t>
  </si>
  <si>
    <t>36-36级</t>
  </si>
  <si>
    <t>102536730066-中国工商银行股份有限公司阳新十字路支行</t>
  </si>
  <si>
    <t>017001-大冶市公安局本级</t>
  </si>
  <si>
    <t>37-仡佬族</t>
  </si>
  <si>
    <t>90-文盲或半文盲</t>
  </si>
  <si>
    <t>037-阿尔及利亚</t>
  </si>
  <si>
    <t>0507-五级7档</t>
  </si>
  <si>
    <t>37-37级</t>
  </si>
  <si>
    <t>103-中国农业银行湖北省分行</t>
  </si>
  <si>
    <t>018-大冶市司法局</t>
  </si>
  <si>
    <t>38-锡伯族</t>
  </si>
  <si>
    <t>038-厄瓜多尔</t>
  </si>
  <si>
    <t>0508-五级8档</t>
  </si>
  <si>
    <t>38-38级</t>
  </si>
  <si>
    <t>103522015001-中国农业银行股份有限公司黄石分行</t>
  </si>
  <si>
    <t>018001-大冶市司法局本级</t>
  </si>
  <si>
    <t>39-阿昌族</t>
  </si>
  <si>
    <t>039-爱沙尼亚</t>
  </si>
  <si>
    <t>0509-五级9档</t>
  </si>
  <si>
    <t>39-39级</t>
  </si>
  <si>
    <t>103522015116-中国农业银行股份有限公司黄石胜阳港支行</t>
  </si>
  <si>
    <t>019-中共大冶市委统战部</t>
  </si>
  <si>
    <t>40-普米族</t>
  </si>
  <si>
    <t>040-埃及</t>
  </si>
  <si>
    <t>0510-五级10档</t>
  </si>
  <si>
    <t>40-40级</t>
  </si>
  <si>
    <t>103522015149-中国农业银行股份有限公司黄石天津路支行</t>
  </si>
  <si>
    <t>019001-中共大冶市委统战部本级</t>
  </si>
  <si>
    <t>41-塔吉克族</t>
  </si>
  <si>
    <t>041-西班牙</t>
  </si>
  <si>
    <t>0601-六级1档</t>
  </si>
  <si>
    <t>41-41级</t>
  </si>
  <si>
    <t>103522015157-中国农业银行股份有限公司黄石金穗支行</t>
  </si>
  <si>
    <t>020-中共大冶市纪律检查委员会</t>
  </si>
  <si>
    <t>42-怒族</t>
  </si>
  <si>
    <t>042-埃塞俄比亚</t>
  </si>
  <si>
    <t>0602-六级2档</t>
  </si>
  <si>
    <t>42-42级</t>
  </si>
  <si>
    <t>103522015411-中国农业银行股份有限公司黄石团城山支行</t>
  </si>
  <si>
    <t>020001-中共大冶市纪律检查委员会本级</t>
  </si>
  <si>
    <t>43-乌孜别克族</t>
  </si>
  <si>
    <t>043-芬兰</t>
  </si>
  <si>
    <t>0603-六级3档</t>
  </si>
  <si>
    <t>43-43级</t>
  </si>
  <si>
    <t>103522015420-中国农业银行行股份有限公司黄石青湖分理处</t>
  </si>
  <si>
    <t>020002-大冶市纪委监委办案专户</t>
  </si>
  <si>
    <t>44-俄罗斯族</t>
  </si>
  <si>
    <t>044-斐济</t>
  </si>
  <si>
    <t>0604-六级4档</t>
  </si>
  <si>
    <t>44-44级</t>
  </si>
  <si>
    <t>103522015454-中国农业银行股份有限公司黄石下陆支行</t>
  </si>
  <si>
    <t>021-中共大冶市委巡察工作领导小组办公室</t>
  </si>
  <si>
    <t>45-鄂温克族</t>
  </si>
  <si>
    <t>045-法国</t>
  </si>
  <si>
    <t>0605-六级5档</t>
  </si>
  <si>
    <t>45-45级</t>
  </si>
  <si>
    <t>103522015487-中国农业银行股份有限公司黄石铁山支行</t>
  </si>
  <si>
    <t>021001-中共大冶市委巡察工作领导小组办公室本级</t>
  </si>
  <si>
    <t>46-德昂族</t>
  </si>
  <si>
    <t>046-加蓬</t>
  </si>
  <si>
    <t>0606-六级6档</t>
  </si>
  <si>
    <t>46-46级</t>
  </si>
  <si>
    <t>103522015518-中国农业银行股份有限公司黄石东方支行</t>
  </si>
  <si>
    <t>022-大冶市市场监督管理局</t>
  </si>
  <si>
    <t>47-保安族</t>
  </si>
  <si>
    <t>047-英国</t>
  </si>
  <si>
    <t>0607-六级7档</t>
  </si>
  <si>
    <t>47-47级</t>
  </si>
  <si>
    <t>103522015817-中国农业银行股份有限公司黄石黄石港支行</t>
  </si>
  <si>
    <t>022001-大冶市市场监督管理局本级</t>
  </si>
  <si>
    <t>48-裕固族</t>
  </si>
  <si>
    <t>048-格林纳达</t>
  </si>
  <si>
    <t>0608-六级8档</t>
  </si>
  <si>
    <t>48-48级</t>
  </si>
  <si>
    <t>103522015825-中国农业银行股份有限公司黄石花湖分理处</t>
  </si>
  <si>
    <t>023-大冶市档案馆</t>
  </si>
  <si>
    <t>49-京族</t>
  </si>
  <si>
    <t>049-格鲁吉亚</t>
  </si>
  <si>
    <t>0609-六级9档</t>
  </si>
  <si>
    <t>49-49级</t>
  </si>
  <si>
    <t>103522015841-中国农业银行股份有限公司黄石新街口支行</t>
  </si>
  <si>
    <t>023001-大冶市档案馆本级</t>
  </si>
  <si>
    <t>50-塔塔尔族</t>
  </si>
  <si>
    <t>050-加纳</t>
  </si>
  <si>
    <t>0610-六级10档</t>
  </si>
  <si>
    <t>50-50级</t>
  </si>
  <si>
    <t>103522016012-中国农业银行股份有限公司黄石石灰窑支行</t>
  </si>
  <si>
    <t>024-大冶市总工会</t>
  </si>
  <si>
    <t>51-独龙族</t>
  </si>
  <si>
    <t>051-几内亚</t>
  </si>
  <si>
    <t>0611-六级11档</t>
  </si>
  <si>
    <t>51-51级</t>
  </si>
  <si>
    <t>103522016037-中国农业银行股份有限公司黄石西塞支行</t>
  </si>
  <si>
    <t>024001-大冶市总工会本级</t>
  </si>
  <si>
    <t>52-鄂伦春族</t>
  </si>
  <si>
    <t>052-希腊</t>
  </si>
  <si>
    <t>0701-七级1档</t>
  </si>
  <si>
    <t>52-52级</t>
  </si>
  <si>
    <t>103522016053-中国农业银行股份有限公司黄石上窑支行</t>
  </si>
  <si>
    <t>099-行政政法股其他</t>
  </si>
  <si>
    <t>53-赫哲族</t>
  </si>
  <si>
    <t>053-危地马拉</t>
  </si>
  <si>
    <t>0702-七级2档</t>
  </si>
  <si>
    <t>53-53级</t>
  </si>
  <si>
    <t>103522016367-中国农业银行股份有限公司黄石汪仁支行</t>
  </si>
  <si>
    <t>099001-行政政法股其他</t>
  </si>
  <si>
    <t>54-门巴族</t>
  </si>
  <si>
    <t>054-香港特别行政区</t>
  </si>
  <si>
    <t>0703-七级3档</t>
  </si>
  <si>
    <t>54-54级</t>
  </si>
  <si>
    <t>103522100438-中国农业银行股份有限公司大冶华夏支行</t>
  </si>
  <si>
    <t>101-大冶市农业农村局</t>
  </si>
  <si>
    <t>55-珞巴族</t>
  </si>
  <si>
    <t>055-洪都拉斯</t>
  </si>
  <si>
    <t>0704-七级4档</t>
  </si>
  <si>
    <t>55-55级</t>
  </si>
  <si>
    <t>103522116313-中国农业银行股份有限公司大冶金茂支行</t>
  </si>
  <si>
    <t>101001-大冶市农业农村局本级</t>
  </si>
  <si>
    <t>56-基诺族</t>
  </si>
  <si>
    <t>056-匈牙利</t>
  </si>
  <si>
    <t>0705-七级5档</t>
  </si>
  <si>
    <t>56-56级</t>
  </si>
  <si>
    <t>103522116330-中国农业银行股份有限公司大冶金牛支行</t>
  </si>
  <si>
    <t>101002-大冶市畜牧兽医服务中心</t>
  </si>
  <si>
    <t>057-印度尼西亚</t>
  </si>
  <si>
    <t>0706-七级6档</t>
  </si>
  <si>
    <t>57-57级</t>
  </si>
  <si>
    <t>103522116348-中国农业银行股份有限公司大冶保安支行</t>
  </si>
  <si>
    <t>101003-大冶市农业综合执法大队</t>
  </si>
  <si>
    <t>058-爱尔兰</t>
  </si>
  <si>
    <t>0707-七级7档</t>
  </si>
  <si>
    <t>58-58级</t>
  </si>
  <si>
    <t>103522116356-中国农业银行股份有限公司大冶还地桥支行</t>
  </si>
  <si>
    <t>101004-大冶市生态能源推广服务中心</t>
  </si>
  <si>
    <t>059-以色列</t>
  </si>
  <si>
    <t>0708-七级8档</t>
  </si>
  <si>
    <t>59-59级</t>
  </si>
  <si>
    <t>103522116372-中国农业银行股份有限公司大冶金湖支行</t>
  </si>
  <si>
    <t>101005-大冶市种植业服务中心</t>
  </si>
  <si>
    <t>060-印度</t>
  </si>
  <si>
    <t>0709-七级9档</t>
  </si>
  <si>
    <t>60-60级</t>
  </si>
  <si>
    <t>103522116397-中国农业银行股份有限公司大冶陈贵支行</t>
  </si>
  <si>
    <t>101006-大冶市政府蔬菜保障中心</t>
  </si>
  <si>
    <t>061-伊拉克</t>
  </si>
  <si>
    <t>0710-七级10档</t>
  </si>
  <si>
    <t>61-61级</t>
  </si>
  <si>
    <t>103522116410-中国农业银行股份有限公司大冶灵乡支行</t>
  </si>
  <si>
    <t>101007-大冶市农业科学研究所</t>
  </si>
  <si>
    <t>062-伊朗</t>
  </si>
  <si>
    <t>0711-七级11档</t>
  </si>
  <si>
    <t>62-62级</t>
  </si>
  <si>
    <t>103522116428-中国农业银行股份有限公司大冶金山店支行</t>
  </si>
  <si>
    <t>101008-大冶市农业机械服务中心</t>
  </si>
  <si>
    <t>063-冰岛</t>
  </si>
  <si>
    <t>0801-八级1档</t>
  </si>
  <si>
    <t>63-63级</t>
  </si>
  <si>
    <t>103522116452-中国农业银行股份有限公司大冶新城支行</t>
  </si>
  <si>
    <t>101009-大冶市农机技术推广服务中心</t>
  </si>
  <si>
    <t>064-意大利</t>
  </si>
  <si>
    <t>0802-八级2档</t>
  </si>
  <si>
    <t>64-64级</t>
  </si>
  <si>
    <t>103522116477-中国农业银行股份有限公司大冶城南支行</t>
  </si>
  <si>
    <t>101010-大冶市水产服务中心</t>
  </si>
  <si>
    <t>065-牙买加</t>
  </si>
  <si>
    <t>0803-八级3档</t>
  </si>
  <si>
    <t>65-65级</t>
  </si>
  <si>
    <t>103522116485-中国农业银行股份有限公司大冶新华支行</t>
  </si>
  <si>
    <t>101011-大冶市三农金融服务中心</t>
  </si>
  <si>
    <t>066-约旦</t>
  </si>
  <si>
    <t>0804-八级4档</t>
  </si>
  <si>
    <t>103522116524-中国农业银行股份有限公司大冶城北支行</t>
  </si>
  <si>
    <t>101012-大冶市农村经济经营服务中心</t>
  </si>
  <si>
    <t>067-日本</t>
  </si>
  <si>
    <t>0805-八级5档</t>
  </si>
  <si>
    <t>103522116532-中国农业银行股份有限公司大冶东风支行</t>
  </si>
  <si>
    <t>101013-大冶市高产农田推广服务中心</t>
  </si>
  <si>
    <t>068-吉尔吉斯坦</t>
  </si>
  <si>
    <t>0806-八级6档</t>
  </si>
  <si>
    <t>103522116549-中国农业银行股份有限公司大冶外滩支行</t>
  </si>
  <si>
    <t>101014-大冶市农业综合开发服务中心</t>
  </si>
  <si>
    <t>069-柬埔寨</t>
  </si>
  <si>
    <t>0807-八级7档</t>
  </si>
  <si>
    <t>103522116581-中国农业银行股份有限公司大冶支行</t>
  </si>
  <si>
    <t>102-大冶市水利和湖泊局</t>
  </si>
  <si>
    <t>070-北朝鲜</t>
  </si>
  <si>
    <t>0808-八级8档</t>
  </si>
  <si>
    <t>103536717014-中国农业银行股份有限公司阳新支行</t>
  </si>
  <si>
    <t>102001-大冶市水利和湖泊局本级</t>
  </si>
  <si>
    <t>071-韩国</t>
  </si>
  <si>
    <t>0809-八级9档</t>
  </si>
  <si>
    <t>103536717039-中国农业银行股份有限公司阳新太子支行</t>
  </si>
  <si>
    <t>102002-大冶湖枢纽工程管理站</t>
  </si>
  <si>
    <t>072-科特迪瓦共和国</t>
  </si>
  <si>
    <t>0810-八级10档</t>
  </si>
  <si>
    <t>103536717047-中国农业银行股份有限公司阳新白沙支行</t>
  </si>
  <si>
    <t>103-大冶市人工影响天气办公室</t>
  </si>
  <si>
    <t>073-科威特</t>
  </si>
  <si>
    <t>0811-八级11档</t>
  </si>
  <si>
    <t>103536717055-中国农业银行股份有限公司阳新三溪支行</t>
  </si>
  <si>
    <t>103001-大冶市人工影响天气办公室本级</t>
  </si>
  <si>
    <t>074-哈萨克</t>
  </si>
  <si>
    <t>0901-九级1档</t>
  </si>
  <si>
    <t>103536717063-中国农业银行股份有限公司阳新龙港支行</t>
  </si>
  <si>
    <t>104-湖北保安湖国家湿地公园管理委员会</t>
  </si>
  <si>
    <t>075-老挝</t>
  </si>
  <si>
    <t>0902-九级2档</t>
  </si>
  <si>
    <t>103536717102-中国农业银行股份有限公司阳新支行文化宫分理处</t>
  </si>
  <si>
    <t>104001-湖北保安湖国家湿地公园管理委员会本级</t>
  </si>
  <si>
    <t>076-黎巴嫩</t>
  </si>
  <si>
    <t>0903-九级3档</t>
  </si>
  <si>
    <t>103536717119-中国农业银行股份有限公司阳新富池支行</t>
  </si>
  <si>
    <t>105-大冶市人民政府扶贫开发办公室</t>
  </si>
  <si>
    <t>077-圣卢西亚</t>
  </si>
  <si>
    <t>0904-九级4档</t>
  </si>
  <si>
    <t>103536717135-中国农业银行股份有限公司阳新支行兴国分理处</t>
  </si>
  <si>
    <t>105001-大冶市人民政府扶贫开发办公室本级</t>
  </si>
  <si>
    <t>078-列支敦士登</t>
  </si>
  <si>
    <t>0905-九级5档</t>
  </si>
  <si>
    <t>103536717151-中国农业银行股份有限公司阳新浮屠街支行</t>
  </si>
  <si>
    <t>199-农业农村股其他</t>
  </si>
  <si>
    <t>079-斯里兰卡</t>
  </si>
  <si>
    <t>0906-九级6档</t>
  </si>
  <si>
    <t>103536717160-中国农业银行股份有限公司阳新银信支行</t>
  </si>
  <si>
    <t>199001-农业农村股其他</t>
  </si>
  <si>
    <t>080-利比里亚</t>
  </si>
  <si>
    <t>0907-九级7档</t>
  </si>
  <si>
    <t>104-中国银行湖北省分行</t>
  </si>
  <si>
    <t>201-大冶市民政局</t>
  </si>
  <si>
    <t>081-立陶宛</t>
  </si>
  <si>
    <t>0908-九级8档</t>
  </si>
  <si>
    <t>104522002006-中国银行股份有限公司黄石分行</t>
  </si>
  <si>
    <t>201001-大冶市民政局本级</t>
  </si>
  <si>
    <t>082-卢森堡</t>
  </si>
  <si>
    <t>0909-九级9档</t>
  </si>
  <si>
    <t>104522002039-中国银行股份有限公司黄石黄石港支行</t>
  </si>
  <si>
    <t>201002-大冶市民政局婚姻登记处</t>
  </si>
  <si>
    <t>083-拉脱维亚</t>
  </si>
  <si>
    <t>0910-九级10档</t>
  </si>
  <si>
    <t>104522002047-中国银行股份有限公司黄石八卦嘴支行</t>
  </si>
  <si>
    <t>201003-大冶市殡葬管理局</t>
  </si>
  <si>
    <t>084-利比亚</t>
  </si>
  <si>
    <t>0911-九级11档</t>
  </si>
  <si>
    <t>104522002055-中国银行股份有限公司黄石下陆支行</t>
  </si>
  <si>
    <t>201004-大冶市社会福利中心</t>
  </si>
  <si>
    <t>085-摩洛哥</t>
  </si>
  <si>
    <t>1001-十级1档</t>
  </si>
  <si>
    <t>104522002063-中国银行股份有限公司黄石胜阳港支行</t>
  </si>
  <si>
    <t>201005-大冶市救助管理站</t>
  </si>
  <si>
    <t>086-摩纳哥</t>
  </si>
  <si>
    <t>1002-十级2档</t>
  </si>
  <si>
    <t>104522002080-中国银行股份有限公司黄石交通路支行</t>
  </si>
  <si>
    <t>202-大冶市残疾人联合会</t>
  </si>
  <si>
    <t>087-摩尔多瓦</t>
  </si>
  <si>
    <t>1003-十级3档</t>
  </si>
  <si>
    <t>104522002098-中国银行黄石颐阳路支行</t>
  </si>
  <si>
    <t>202001-大冶市残疾人联合会本级</t>
  </si>
  <si>
    <t>088-马达加斯加</t>
  </si>
  <si>
    <t>1004-十级4档</t>
  </si>
  <si>
    <t>104522002135-中国银行黄石沈家营支行</t>
  </si>
  <si>
    <t>203-大冶市医疗保障局</t>
  </si>
  <si>
    <t>089-马里</t>
  </si>
  <si>
    <t>1005-十级5档</t>
  </si>
  <si>
    <t>104522002151-中国银行黄石京华路支行</t>
  </si>
  <si>
    <t>203001-大冶市医疗保障局本级</t>
  </si>
  <si>
    <t>090-缅甸</t>
  </si>
  <si>
    <t>1006-十级6档</t>
  </si>
  <si>
    <t>104522002178-中国银行股份有限公司黄石一门支行</t>
  </si>
  <si>
    <t>204-大冶市人力资源和社会保障局</t>
  </si>
  <si>
    <t>091-蒙古</t>
  </si>
  <si>
    <t>1007-十级7档</t>
  </si>
  <si>
    <t>104522002194-中国银行黄石铁山支行</t>
  </si>
  <si>
    <t>204001-大冶市人力资源和社会保障局本级</t>
  </si>
  <si>
    <t>092-澳门地区</t>
  </si>
  <si>
    <t>1008-十级8档</t>
  </si>
  <si>
    <t>104522002217-中国银行黄石东方支行</t>
  </si>
  <si>
    <t>204002-大冶市公共就业和人才服务局</t>
  </si>
  <si>
    <t>093-马耳他</t>
  </si>
  <si>
    <t>1009-十级9档</t>
  </si>
  <si>
    <t>104522002557-中国银行股份有限公司黄石金龙支行</t>
  </si>
  <si>
    <t>204003-大冶市社会养老保险局</t>
  </si>
  <si>
    <t>094-毛里求斯</t>
  </si>
  <si>
    <t>1010-十级10档</t>
  </si>
  <si>
    <t>104522002887-中国银行股份有限公司黄石纺织路支行</t>
  </si>
  <si>
    <t>204004-大冶市城乡居民社会养老保险局</t>
  </si>
  <si>
    <t>095-马拉维</t>
  </si>
  <si>
    <t>1011-十级11档</t>
  </si>
  <si>
    <t>104522102012-中国银行股份有限公司大冶支行</t>
  </si>
  <si>
    <t>205-大冶市卫生健康局</t>
  </si>
  <si>
    <t>096-墨西哥</t>
  </si>
  <si>
    <t>1101-十一级1档</t>
  </si>
  <si>
    <t>104522102220-中国银行股份有限公司大冶大冶大道支行</t>
  </si>
  <si>
    <t>205001-大冶市卫生健康局本级</t>
  </si>
  <si>
    <t>097-马来西亚</t>
  </si>
  <si>
    <t>1102-十一级2档</t>
  </si>
  <si>
    <t>104522102262-中国银行股份有限公司大冶新冶大道支行</t>
  </si>
  <si>
    <t>205002-大冶市卫生健康综合执法大队</t>
  </si>
  <si>
    <t>098-莫桑比克</t>
  </si>
  <si>
    <t>1103-十一级3档</t>
  </si>
  <si>
    <t>104536700160-中国银行股份有限公司阳新支行</t>
  </si>
  <si>
    <t>205003-大冶市中医医院</t>
  </si>
  <si>
    <t>099-纳米比亚</t>
  </si>
  <si>
    <t>1104-十一级4档</t>
  </si>
  <si>
    <t>105-中国建设银行湖北省分行</t>
  </si>
  <si>
    <t>205004-大冶市妇幼保健计划生育服务中心</t>
  </si>
  <si>
    <t>100-尼日尔</t>
  </si>
  <si>
    <t>1105-十一级5档</t>
  </si>
  <si>
    <t>105522000102-中国建设银行股份有限公司黄石市分行</t>
  </si>
  <si>
    <t>205005-大冶市防治艾滋病服务中心</t>
  </si>
  <si>
    <t>101-尼日利亚</t>
  </si>
  <si>
    <t>1106-十一级6档</t>
  </si>
  <si>
    <t>105522000119-中国建设银行股份有限公司黄石胜阳港支行</t>
  </si>
  <si>
    <t>205006-大冶市疾病预防控制中心</t>
  </si>
  <si>
    <t>102-尼加拉瓜</t>
  </si>
  <si>
    <t>1107-十一级7档</t>
  </si>
  <si>
    <t>105522000127-中国建设银行股份有限公司黄石黄石港支行</t>
  </si>
  <si>
    <t>205007-大冶市总医院</t>
  </si>
  <si>
    <t>103-荷兰</t>
  </si>
  <si>
    <t>1108-十一级8档</t>
  </si>
  <si>
    <t>105522000135-中国建设银行股份有限公司黄石冶钢支行</t>
  </si>
  <si>
    <t>205008-大冶市人民医院</t>
  </si>
  <si>
    <t>104-挪威</t>
  </si>
  <si>
    <t>1109-十一级9档</t>
  </si>
  <si>
    <t>105522000143-中国建设银行股份有限公司黄石下陆支行</t>
  </si>
  <si>
    <t>205009-大冶市第三人民医院</t>
  </si>
  <si>
    <t>105-尼泊尔</t>
  </si>
  <si>
    <t>1110-十一级10档</t>
  </si>
  <si>
    <t>105522000151-中国建设银行股份有限公司黄石铜都支行</t>
  </si>
  <si>
    <t>205010-大冶市罗家桥卫生院</t>
  </si>
  <si>
    <t>106-新西兰</t>
  </si>
  <si>
    <t>1111-十一级11档</t>
  </si>
  <si>
    <t>105522000160-中国建设银行股份有限公司黄石亚光支行</t>
  </si>
  <si>
    <t>205011-大冶市还地桥中心卫生院</t>
  </si>
  <si>
    <t>107-阿曼</t>
  </si>
  <si>
    <t>1112-十一级12档</t>
  </si>
  <si>
    <t>105522000178-中国建设银行股份有限公司黄石上窑支行</t>
  </si>
  <si>
    <t>205012-大冶市第四人民医院</t>
  </si>
  <si>
    <t>108-巴拿马</t>
  </si>
  <si>
    <t>1201-十二级1档</t>
  </si>
  <si>
    <t>105522000186-中国建设银行股份有限公司黄石开发区支行</t>
  </si>
  <si>
    <t>205013-大冶市金山店卫生院</t>
  </si>
  <si>
    <t>109-秘鲁</t>
  </si>
  <si>
    <t>1202-十二级2档</t>
  </si>
  <si>
    <t>105522000194-中国建设银行股份有限公司黄石沈家营支行</t>
  </si>
  <si>
    <t>205014-大冶市陈贵中心卫生院</t>
  </si>
  <si>
    <t>110-巴布亚新几内亚</t>
  </si>
  <si>
    <t>1203-十二级3档</t>
  </si>
  <si>
    <t>105522000209-中国建设银行股份有限公司黄石武汉路支行</t>
  </si>
  <si>
    <t>205015-大冶市茗山卫生院</t>
  </si>
  <si>
    <t>111-菲律宾</t>
  </si>
  <si>
    <t>1204-十二级4档</t>
  </si>
  <si>
    <t>105522000217-中国建设银行股份有限公司黄石冶建村支行</t>
  </si>
  <si>
    <t>205016-大冶市灵乡卫生院</t>
  </si>
  <si>
    <t>112-巴基斯坦</t>
  </si>
  <si>
    <t>1205-十二级5档</t>
  </si>
  <si>
    <t>105522000225-中国建设银行黄石市分行西塞山分理处</t>
  </si>
  <si>
    <t>205017-大冶市第二人民医院</t>
  </si>
  <si>
    <t>113-波兰</t>
  </si>
  <si>
    <t>1206-十二级6档</t>
  </si>
  <si>
    <t>105522000233-中国建设银行月股份有限公司黄石王家里支行</t>
  </si>
  <si>
    <t>205018-大冶市刘仁八卫生院</t>
  </si>
  <si>
    <t>114-葡萄牙</t>
  </si>
  <si>
    <t>1207-十二级7档</t>
  </si>
  <si>
    <t>105522000241-中国建设银行黄石市分行新京路分理处</t>
  </si>
  <si>
    <t>205019-大冶市殷祖中心卫生院</t>
  </si>
  <si>
    <t>115-巴拉圭</t>
  </si>
  <si>
    <t>1208-十二级8档</t>
  </si>
  <si>
    <t>105522000250-中国建设银行股份有限公司黄石交通路支行</t>
  </si>
  <si>
    <t>205020-大冶市金湖卫生院</t>
  </si>
  <si>
    <t>116-卡塔尔</t>
  </si>
  <si>
    <t>1209-十二级9档</t>
  </si>
  <si>
    <t>105522000268-中国建设银行股份有限公司黄石环球支行</t>
  </si>
  <si>
    <t>205021-大冶市大箕铺卫生院</t>
  </si>
  <si>
    <t>117-罗马尼亚</t>
  </si>
  <si>
    <t>1210-十二级10档</t>
  </si>
  <si>
    <t>105522000276-中国建设银行股份有限公司黄石颐阳路支行</t>
  </si>
  <si>
    <t>205022-大冶市东风农场卫生院</t>
  </si>
  <si>
    <t>118-俄罗斯</t>
  </si>
  <si>
    <t>1211-十二级11档</t>
  </si>
  <si>
    <t>105522000284-中国建设银行股份有限公司黄石铁山支行</t>
  </si>
  <si>
    <t>206-大冶市退役军人事务局</t>
  </si>
  <si>
    <t>119-沙特阿拉伯</t>
  </si>
  <si>
    <t>1212-十二级12档</t>
  </si>
  <si>
    <t>105522000401-中国建设银行黄石市分行会计部</t>
  </si>
  <si>
    <t>206001-大冶市退役军人事务局本级</t>
  </si>
  <si>
    <t>120-塞舌尔</t>
  </si>
  <si>
    <t>1213-十二级13档</t>
  </si>
  <si>
    <t>105522033335-中国建设银行股份有限公司黄石铁山新铁支行</t>
  </si>
  <si>
    <t>207-大冶市红十字会</t>
  </si>
  <si>
    <t>121-苏丹</t>
  </si>
  <si>
    <t>1301-十三级1档</t>
  </si>
  <si>
    <t>105522100200-中国建设银行股份有限公司大冶支行</t>
  </si>
  <si>
    <t>207001-大冶市红十字会本级</t>
  </si>
  <si>
    <t>122-瑞典</t>
  </si>
  <si>
    <t>1302-十三级2档</t>
  </si>
  <si>
    <t>105522100218-中国建设银行股份有限公司大冶东风路支行</t>
  </si>
  <si>
    <t>299-社会保障股其他</t>
  </si>
  <si>
    <t>123-新加坡</t>
  </si>
  <si>
    <t>1303-十三级3档</t>
  </si>
  <si>
    <t>105522100226-中国建设银行大冶市支行铜录山分理处</t>
  </si>
  <si>
    <t>299001-社会保障股其他</t>
  </si>
  <si>
    <t>124-斯洛文尼亚</t>
  </si>
  <si>
    <t>1304-十三级4档</t>
  </si>
  <si>
    <t>105522100234-中国建设银行股份有限公司大冶新冶支行</t>
  </si>
  <si>
    <t>301-大冶市发展和改革局</t>
  </si>
  <si>
    <t>125-斯洛伐克</t>
  </si>
  <si>
    <t>1305-十三级5档</t>
  </si>
  <si>
    <t>105522100242-中国建设银行股份有限公司大冶铜兴支行</t>
  </si>
  <si>
    <t>301001-大冶市发展和改革局本级</t>
  </si>
  <si>
    <t>126-圣马力诺</t>
  </si>
  <si>
    <t>1306-十三级6档</t>
  </si>
  <si>
    <t>105536700300-中国建设银行股份有限公司阳新支行</t>
  </si>
  <si>
    <t>302-大冶市住房和城乡建设局</t>
  </si>
  <si>
    <t>127-塞内加尔</t>
  </si>
  <si>
    <t>1307-十三级7档</t>
  </si>
  <si>
    <t>105536700318-中国建设银行股份有限公司阳新五马坊支行</t>
  </si>
  <si>
    <t>302001-大冶市住房和城乡建设局本级</t>
  </si>
  <si>
    <t>128-索马里</t>
  </si>
  <si>
    <t>1308-十三级8档</t>
  </si>
  <si>
    <t>201-国家开发银行</t>
  </si>
  <si>
    <t>302002-大冶市建设工程质量监督站</t>
  </si>
  <si>
    <t>129-叙利亚</t>
  </si>
  <si>
    <t>1309-十三级9档</t>
  </si>
  <si>
    <t>201521000012-国家开发银行湖北省分行</t>
  </si>
  <si>
    <t>302003-大冶市建设工程造价管理站</t>
  </si>
  <si>
    <t>130-斯威士兰</t>
  </si>
  <si>
    <t>1310-十三级10档</t>
  </si>
  <si>
    <t>202-中国进出口银行</t>
  </si>
  <si>
    <t>302004-大冶市建筑节能服务中心</t>
  </si>
  <si>
    <t>131-乍得</t>
  </si>
  <si>
    <t>1311-十三级11档</t>
  </si>
  <si>
    <t>202521066661-中国进出口银行湖北省分行</t>
  </si>
  <si>
    <t>302005-大冶市住房和城乡建设档案信息中心</t>
  </si>
  <si>
    <t>132-多哥</t>
  </si>
  <si>
    <t>1312-十三级12档</t>
  </si>
  <si>
    <t>203-中国农业发展银行</t>
  </si>
  <si>
    <t>302006-大冶市建筑市场管理站</t>
  </si>
  <si>
    <t>133-泰国</t>
  </si>
  <si>
    <t>1313-十三级13档</t>
  </si>
  <si>
    <t>203522002018-中国农业发展银行黄石市分行</t>
  </si>
  <si>
    <t>302007-大冶市城建重点工程服务中心</t>
  </si>
  <si>
    <t>134-塔吉克斯坦</t>
  </si>
  <si>
    <t>1314-十三级14档</t>
  </si>
  <si>
    <t>203522102020-中国农业发展银行大冶市支行</t>
  </si>
  <si>
    <t>302008-大冶市城区房管所</t>
  </si>
  <si>
    <t>135-土库曼</t>
  </si>
  <si>
    <t>1401-十四级1档</t>
  </si>
  <si>
    <t>203536702030-中国农业发展银行阳新县支行</t>
  </si>
  <si>
    <t>302009-大冶市白蚁防治所</t>
  </si>
  <si>
    <t>136-突尼斯</t>
  </si>
  <si>
    <t>1402-十四级2档</t>
  </si>
  <si>
    <t>301-交通银行武汉分行</t>
  </si>
  <si>
    <t>302010-大冶市保障性安居工程和棚户区改造资金管理中心</t>
  </si>
  <si>
    <t>137-土耳其</t>
  </si>
  <si>
    <t>1403-十四级3档</t>
  </si>
  <si>
    <t>301522000015-交通银行黄石分行营业部</t>
  </si>
  <si>
    <t>303-大冶市城市管理执法局</t>
  </si>
  <si>
    <t>138-台湾省</t>
  </si>
  <si>
    <t>1404-十四级4档</t>
  </si>
  <si>
    <t>301522000023-交通银行黄石分行胜阳港支行</t>
  </si>
  <si>
    <t>303001-大冶市城市管理执法局本级</t>
  </si>
  <si>
    <t>139-坦桑尼亚</t>
  </si>
  <si>
    <t>1405-十四级5档</t>
  </si>
  <si>
    <t>301522000031-交通银行黄石分行冶钢支行</t>
  </si>
  <si>
    <t>303002-大冶市园林绿化管理局</t>
  </si>
  <si>
    <t>140-乌克兰</t>
  </si>
  <si>
    <t>1406-十四级6档</t>
  </si>
  <si>
    <t>301522000040-交通银行黄石分行大桥支行</t>
  </si>
  <si>
    <t>303003-大冶市城市排水管理处</t>
  </si>
  <si>
    <t>141-乌干达</t>
  </si>
  <si>
    <t>1407-十四级7档</t>
  </si>
  <si>
    <t>301522000058-交通银行股份有限公司黄石下陆支行</t>
  </si>
  <si>
    <t>303004-大冶市燃气管理处</t>
  </si>
  <si>
    <t>142-美国</t>
  </si>
  <si>
    <t>1408-十四级8档</t>
  </si>
  <si>
    <t>301522000066-交通银行黄石分行芜湖路支行</t>
  </si>
  <si>
    <t>303005-大冶市城市管理综合执法大队</t>
  </si>
  <si>
    <t>143-乌拉圭</t>
  </si>
  <si>
    <t>1409-十四级9档</t>
  </si>
  <si>
    <t>301522000074-交通银行黄石分行沈家营支行</t>
  </si>
  <si>
    <t>303006-大冶市城市公园管理处</t>
  </si>
  <si>
    <t>144-乌兹别克</t>
  </si>
  <si>
    <t>1410-十四级10档</t>
  </si>
  <si>
    <t>301522000082-交通银行黄石分行铁山支行</t>
  </si>
  <si>
    <t>304-大冶市交通运输局</t>
  </si>
  <si>
    <t>145-圣文森特岛</t>
  </si>
  <si>
    <t>1411-十四级11档</t>
  </si>
  <si>
    <t>301522000099-交通银行黄石分行广场路支行</t>
  </si>
  <si>
    <t>304001-大冶市交通运输局本级</t>
  </si>
  <si>
    <t>146-委内瑞拉</t>
  </si>
  <si>
    <t>1412-十四级12档</t>
  </si>
  <si>
    <t>301522000103-交通银行股份有限公司黄石经济技术开发区支行</t>
  </si>
  <si>
    <t>304002-大冶市道路运输管理局</t>
  </si>
  <si>
    <t>147-越南</t>
  </si>
  <si>
    <t>1413-十四级13档</t>
  </si>
  <si>
    <t>301522000111-交通银行股份有限公司黄石花湖支行</t>
  </si>
  <si>
    <t>304003-大冶市交通物流发展局</t>
  </si>
  <si>
    <t>148-也门</t>
  </si>
  <si>
    <t>1414-十四级14档</t>
  </si>
  <si>
    <t>301522032523-交通银行黄石分行</t>
  </si>
  <si>
    <t>304004-大冶市城市客运管理处</t>
  </si>
  <si>
    <t>149-南斯拉夫联盟</t>
  </si>
  <si>
    <t>1501-十五级1档</t>
  </si>
  <si>
    <t>301522100129-交通银行股份有限公司黄石大冶支行</t>
  </si>
  <si>
    <t>304005-大冶市港航管理所</t>
  </si>
  <si>
    <t>150-南非</t>
  </si>
  <si>
    <t>1502-十五级2档</t>
  </si>
  <si>
    <t>301522100137-交通银行黄石分行大冶新华支行</t>
  </si>
  <si>
    <t>304006-大冶市公路管理局</t>
  </si>
  <si>
    <t>151-赞比亚</t>
  </si>
  <si>
    <t>1503-十五级3档</t>
  </si>
  <si>
    <t>302-中信银行武汉分行</t>
  </si>
  <si>
    <t>304007-大冶市出租车管理局</t>
  </si>
  <si>
    <t>152-扎伊尔</t>
  </si>
  <si>
    <t>1504-十五级4档</t>
  </si>
  <si>
    <t>302522038309-中信银行股份有限公司黄石支行</t>
  </si>
  <si>
    <t>304008-大冶市农村公路管理局</t>
  </si>
  <si>
    <t>153-津巴布韦</t>
  </si>
  <si>
    <t>1505-十五级5档</t>
  </si>
  <si>
    <t>302522138313-中信银行股份有限公司黄石大冶支行</t>
  </si>
  <si>
    <t>305-大冶市政务服务和大数据管理局</t>
  </si>
  <si>
    <t>1506-十五级6档</t>
  </si>
  <si>
    <t>303-光大银行</t>
  </si>
  <si>
    <t>305001-大冶市政务服务和大数据管理局本级</t>
  </si>
  <si>
    <t>1507-十五级7档</t>
  </si>
  <si>
    <t>304-华夏银行</t>
  </si>
  <si>
    <t>306-大冶市公共资源交易中心</t>
  </si>
  <si>
    <t>1508-十五级8档</t>
  </si>
  <si>
    <t>305-民生银行</t>
  </si>
  <si>
    <t>306001-大冶市公共资源交易中心本级</t>
  </si>
  <si>
    <t>1509-十五级9档</t>
  </si>
  <si>
    <t>306-广发银行</t>
  </si>
  <si>
    <t>307-大冶市应急管理局</t>
  </si>
  <si>
    <t>1510-十五级10档</t>
  </si>
  <si>
    <t>306522006429-广发银行股份有限公司黄石支行</t>
  </si>
  <si>
    <t>307001-大冶市应急管理局本级</t>
  </si>
  <si>
    <t>1511-十五级11档</t>
  </si>
  <si>
    <t>307-平安银行</t>
  </si>
  <si>
    <t>399-经济建设股其他</t>
  </si>
  <si>
    <t>1512-十五级12档</t>
  </si>
  <si>
    <t>308-招商银行武汉分行</t>
  </si>
  <si>
    <t>399002-经济建设股其他</t>
  </si>
  <si>
    <t>1513-十五级13档</t>
  </si>
  <si>
    <t>308522000014-招商银行股份有限公司黄石南京路支行</t>
  </si>
  <si>
    <t>401-市生态环境局大冶市分局</t>
  </si>
  <si>
    <t>1514-十五级14档</t>
  </si>
  <si>
    <t>308522000022-招商银行黄石挹江支行</t>
  </si>
  <si>
    <t>401001-市生态环境局大冶市分局本级</t>
  </si>
  <si>
    <t>1601-十六级1档</t>
  </si>
  <si>
    <t>308522000039-招商银行股份有限公司黄石京华路支行</t>
  </si>
  <si>
    <t>401002-大冶市环境保护监测站</t>
  </si>
  <si>
    <t>1602-十六级2档</t>
  </si>
  <si>
    <t>308522000047-招商银行股份有限公司黄石分行营业部</t>
  </si>
  <si>
    <t>402-大冶市自然资源和规划局</t>
  </si>
  <si>
    <t>1603-十六级3档</t>
  </si>
  <si>
    <t>308522000055-招商银行股份有限公司黄石分行</t>
  </si>
  <si>
    <t>402001-大冶市自然资源和规划局本级</t>
  </si>
  <si>
    <t>1604-十六级4档</t>
  </si>
  <si>
    <t>308522100058-招商银行股份有限公司黄石大冶支行</t>
  </si>
  <si>
    <t>402002-大冶市土地收购储备中心</t>
  </si>
  <si>
    <t>1605-十六级5档</t>
  </si>
  <si>
    <t>309-兴业银行</t>
  </si>
  <si>
    <t>402003-大冶市规划设计研究院</t>
  </si>
  <si>
    <t>1606-十六级6档</t>
  </si>
  <si>
    <t>309522018019-兴业银行股份有限公司黄石支行</t>
  </si>
  <si>
    <t>402004-大冶市自然资源和规划局整治项目</t>
  </si>
  <si>
    <t>1607-十六级7档</t>
  </si>
  <si>
    <t>309522118020-兴业银行股份有限公司黄石大冶支行</t>
  </si>
  <si>
    <t>402005-大冶市自然资源和规划局地灾项目</t>
  </si>
  <si>
    <t>1608-十六级8档</t>
  </si>
  <si>
    <t>310-上海浦东发展银行</t>
  </si>
  <si>
    <t>402006-大冶市自然资源和规划局林业项目</t>
  </si>
  <si>
    <t>1609-十六级9档</t>
  </si>
  <si>
    <t>313-湖北银行</t>
  </si>
  <si>
    <t>403-湖北黄石工矿地综合开发试验区管委会大冶园区建设管理办公室</t>
  </si>
  <si>
    <t>1610-十六级10档</t>
  </si>
  <si>
    <t>313521000038-湖北银行股份有限公司武汉东西湖支行</t>
  </si>
  <si>
    <t>403001-湖北黄石工矿地综合开发试验区管委会大冶园区建设管理办公室本级</t>
  </si>
  <si>
    <t>1611-十六级11档</t>
  </si>
  <si>
    <t>313521006000-湖北银行股份有限公司</t>
  </si>
  <si>
    <t>499-综合会计股其他</t>
  </si>
  <si>
    <t>1612-十六级12档</t>
  </si>
  <si>
    <t>313522000013-湖北银行股份有限公司黄石分行营业部</t>
  </si>
  <si>
    <t>499001-综合会计股其他单位</t>
  </si>
  <si>
    <t>1613-十六级13档</t>
  </si>
  <si>
    <t>313522000021-湖北银行股份有限公司黄石南京路支行</t>
  </si>
  <si>
    <t>501-大冶市商务局</t>
  </si>
  <si>
    <t>1614-十六级14档</t>
  </si>
  <si>
    <t>313522000030-湖北银行股份有限公司黄石武汉路支行</t>
  </si>
  <si>
    <t>501001-大冶市商务局本级</t>
  </si>
  <si>
    <t>1701-十七级1档</t>
  </si>
  <si>
    <t>313522000048-湖北银行股份有限公司黄石颐阳路支行</t>
  </si>
  <si>
    <t>501002-大冶市商贸经济服务中心</t>
  </si>
  <si>
    <t>1702-十七级2档</t>
  </si>
  <si>
    <t>313522000056-湖北银行股份有限公司黄石花湖支行</t>
  </si>
  <si>
    <t>501003-大冶市市场管理局</t>
  </si>
  <si>
    <t>1703-十七级3档</t>
  </si>
  <si>
    <t>313522000064-湖北银行股份有限公司黄石新下陆支行</t>
  </si>
  <si>
    <t>502-大冶市供销合作社联合社</t>
  </si>
  <si>
    <t>1704-十七级4档</t>
  </si>
  <si>
    <t>313522000072-湖北银行股份有限公司黄石下陆支行</t>
  </si>
  <si>
    <t>502001-大冶市供销合作社联合社本级</t>
  </si>
  <si>
    <t>1705-十七级5档</t>
  </si>
  <si>
    <t>313522000089-湖北银行股份有限公司黄石铁山支行</t>
  </si>
  <si>
    <t>503-大冶市招商服务中心</t>
  </si>
  <si>
    <t>1706-十七级6档</t>
  </si>
  <si>
    <t>313522000097-湖北银行股份有限公司黄石开发区支行</t>
  </si>
  <si>
    <t>503001-大冶市招商服务中心本级</t>
  </si>
  <si>
    <t>1707-十七级7档</t>
  </si>
  <si>
    <t>313522000101-湖北银行股份有限公司黄石团城山支行</t>
  </si>
  <si>
    <t>504-大冶市公共检验检测中心</t>
  </si>
  <si>
    <t>1708-十七级8档</t>
  </si>
  <si>
    <t>313522000128-湖北银行股份有限公司黄石黄金山支行</t>
  </si>
  <si>
    <t>504001-大冶市公共检验检测中心本级</t>
  </si>
  <si>
    <t>1709-十七级9档</t>
  </si>
  <si>
    <t>313522000177-湖北银行股份有限公司黄石京华路支行</t>
  </si>
  <si>
    <t>505-大冶市经济和信息化局</t>
  </si>
  <si>
    <t>1710-十七级10档</t>
  </si>
  <si>
    <t>313522001008-汉口银行黄石分行营业部</t>
  </si>
  <si>
    <t>505001-大冶市经济和信息化局本级</t>
  </si>
  <si>
    <t>1711-十七级11档</t>
  </si>
  <si>
    <t>313522014111-湖北银行股份有限公司黄石八卦嘴支行</t>
  </si>
  <si>
    <t>505002-大冶市工业经济服务中心</t>
  </si>
  <si>
    <t>1712-十七级12档</t>
  </si>
  <si>
    <t>313522085467-湖北银行股份有限公司黄石分行（不对外办理业务）</t>
  </si>
  <si>
    <t>506-大冶市行政事业单位资产收益服务中心</t>
  </si>
  <si>
    <t>1713-十七级13档</t>
  </si>
  <si>
    <t>313522100119-湖北银行股份有限公司大冶支行</t>
  </si>
  <si>
    <t>506001-大冶市行政事业单位资产收益服务中心本级</t>
  </si>
  <si>
    <t>1801-十八级1档</t>
  </si>
  <si>
    <t>313522100135-湖北银行股份有限公司大冶新冶支行</t>
  </si>
  <si>
    <t>599-企业金融股其他</t>
  </si>
  <si>
    <t>1802-十八级2档</t>
  </si>
  <si>
    <t>313522101009-汉口银行大冶支行</t>
  </si>
  <si>
    <t>599001-企业金融股其他</t>
  </si>
  <si>
    <t>1803-十八级3档</t>
  </si>
  <si>
    <t>313536700152-湖北银行股份有限公司阳新支行</t>
  </si>
  <si>
    <t>601-大冶市科学技术局</t>
  </si>
  <si>
    <t>1804-十八级4档</t>
  </si>
  <si>
    <t>315-恒丰银行</t>
  </si>
  <si>
    <t>601001-大冶市科学技术局本级</t>
  </si>
  <si>
    <t>1805-十八级5档</t>
  </si>
  <si>
    <t>316-浙商银行</t>
  </si>
  <si>
    <t>602-大冶市文化和旅游局</t>
  </si>
  <si>
    <t>1806-十八级6档</t>
  </si>
  <si>
    <t>318-渤海银行</t>
  </si>
  <si>
    <t>602001-大冶市文化和旅游局本级</t>
  </si>
  <si>
    <t>1807-十八级7档</t>
  </si>
  <si>
    <t>320-村镇银行</t>
  </si>
  <si>
    <t>602002-大冶市文化和旅游市场综合执法大队</t>
  </si>
  <si>
    <t>1808-十八级8档</t>
  </si>
  <si>
    <t>402-农村信用社</t>
  </si>
  <si>
    <t>602003-大冶市群众文化馆</t>
  </si>
  <si>
    <t>1809-十八级9档</t>
  </si>
  <si>
    <t>402522010005-黄石滨江农村合作银行营业部支行</t>
  </si>
  <si>
    <t>602004-大冶市社会体育发展中心</t>
  </si>
  <si>
    <t>1810-十八级10档</t>
  </si>
  <si>
    <t>402522010013-黄石滨江农村合作银行团城山支行</t>
  </si>
  <si>
    <t>602005-大冶市图书馆</t>
  </si>
  <si>
    <t>1811-十八级11档</t>
  </si>
  <si>
    <t>402522010021-黄石滨江农村合作银行临江支行</t>
  </si>
  <si>
    <t>602006-大冶市艺术剧院</t>
  </si>
  <si>
    <t>1812-十八级12档</t>
  </si>
  <si>
    <t>402522010030-黄石滨江农村合作银行花湖支行</t>
  </si>
  <si>
    <t>602007-大冶市文物事业发展中心</t>
  </si>
  <si>
    <t>1813-十八级13档</t>
  </si>
  <si>
    <t>402522010048-黄石滨江农村合作银行河口支行</t>
  </si>
  <si>
    <t>603-大冶市铜绿山古铜矿遗址保护管理委员会</t>
  </si>
  <si>
    <t>1901-十九级1档</t>
  </si>
  <si>
    <t>402522010056-黄石滨江农村合作银行磁湖支行</t>
  </si>
  <si>
    <t>603001-大冶市铜绿山古铜矿遗址保护管理委员会本级</t>
  </si>
  <si>
    <t>1902-十九级2档</t>
  </si>
  <si>
    <t>402522010064-黄石滨江农村合作银行东方支行</t>
  </si>
  <si>
    <t>604-大冶市融媒体中心</t>
  </si>
  <si>
    <t>1903-十九级3档</t>
  </si>
  <si>
    <t>402522010072-黄石滨江农村合作银行西塞分理处</t>
  </si>
  <si>
    <t>604001-大冶市融媒体中心本级</t>
  </si>
  <si>
    <t>1904-十九级4档</t>
  </si>
  <si>
    <t>402522010089-黄石滨江农村合作银行花园分理处</t>
  </si>
  <si>
    <t>605-大冶市教育局</t>
  </si>
  <si>
    <t>1905-十九级5档</t>
  </si>
  <si>
    <t>402522010097-黄石滨江农村合作银行下陆支行</t>
  </si>
  <si>
    <t>605001-大冶市教育局本级</t>
  </si>
  <si>
    <t>1906-十九级6档</t>
  </si>
  <si>
    <t>402522010101-黄石滨江农村合作银行挹江支行</t>
  </si>
  <si>
    <t>605002-大冶市学校后勤保障服务中心</t>
  </si>
  <si>
    <t>1907-十九级7档</t>
  </si>
  <si>
    <t>402522010110-黄石滨江农村合作银行铁山支行</t>
  </si>
  <si>
    <t>605003-大冶市教育技术装备站</t>
  </si>
  <si>
    <t>1908-十九级8档</t>
  </si>
  <si>
    <t>402522010128-黄石滨江农村合作银行汪仁支行</t>
  </si>
  <si>
    <t>605004-大冶市教研室</t>
  </si>
  <si>
    <t>1909-十九级9档</t>
  </si>
  <si>
    <t>402522010136-黄石滨江农村合作银行金山支行</t>
  </si>
  <si>
    <t>605005-大冶市中小学教师继续教育中心</t>
  </si>
  <si>
    <t>1910-十九级10档</t>
  </si>
  <si>
    <t>402522120002-大冶农村商业银行</t>
  </si>
  <si>
    <t>605006-大冶市教育招生服务中心</t>
  </si>
  <si>
    <t>1911-十九级11档</t>
  </si>
  <si>
    <t>402522120043-湖北大冶农村商业银行股份有限公司还地桥支行</t>
  </si>
  <si>
    <t>605007-大冶市机关幼儿园</t>
  </si>
  <si>
    <t>1912-十九级12档</t>
  </si>
  <si>
    <t>402522120078-湖北大冶农村商业银行股份有限公司灵乡支行</t>
  </si>
  <si>
    <t>605008-大冶中等专业学校</t>
  </si>
  <si>
    <t>2001-二十级1档</t>
  </si>
  <si>
    <t>402522120086-湖北大冶农村商业银行股份有限公司金牛支行</t>
  </si>
  <si>
    <t>605009-大冶市新街小学</t>
  </si>
  <si>
    <t>2002-二十级2档</t>
  </si>
  <si>
    <t>402522120094-湖北大冶农村商业银行股份有限公司陈贵支行</t>
  </si>
  <si>
    <t>605010-大冶市实验小学</t>
  </si>
  <si>
    <t>2003-二十级3档</t>
  </si>
  <si>
    <t>402522120125-湖北大冶农村商业银行股份有限公司殷祖支行</t>
  </si>
  <si>
    <t>605011-大冶市北门小学</t>
  </si>
  <si>
    <t>2004-二十级4档</t>
  </si>
  <si>
    <t>402522120141-湖北大冶农村商业银行股份有限公司东风支行</t>
  </si>
  <si>
    <t>605012-大冶市育才小学</t>
  </si>
  <si>
    <t>2005-二十级5档</t>
  </si>
  <si>
    <t>402522120256-湖北大冶农村商业银行股份有限公司营业部</t>
  </si>
  <si>
    <t>605013-大冶师范附属小学</t>
  </si>
  <si>
    <t>2006-二十级6档</t>
  </si>
  <si>
    <t>402522120310-湖北大冶农村商业银行股份有限公司万和支行</t>
  </si>
  <si>
    <t>605014-大冶市特殊教育学校</t>
  </si>
  <si>
    <t>2007-二十级7档</t>
  </si>
  <si>
    <t>402522120344-湖北大冶农村商业银行股份有限公司金贸支行</t>
  </si>
  <si>
    <t>605015-大冶市滨湖学校</t>
  </si>
  <si>
    <t>2008-二十级8档</t>
  </si>
  <si>
    <t>402536730005-阳新县农村信用合作联社</t>
  </si>
  <si>
    <t>605016-大冶市实验中学</t>
  </si>
  <si>
    <t>2009-二十级9档</t>
  </si>
  <si>
    <t>402536730021-阳新县农村信用合作联社韦源口信用社</t>
  </si>
  <si>
    <t>605017-大冶市东岳中学</t>
  </si>
  <si>
    <t>2010-二十级10档</t>
  </si>
  <si>
    <t>403-中国邮政储蓄银行</t>
  </si>
  <si>
    <t>605018-大冶市第一中学</t>
  </si>
  <si>
    <t>2011-二十级11档</t>
  </si>
  <si>
    <t>403522000024-中国邮政储蓄银行有限责任公司湖北省黄石市交通路支行</t>
  </si>
  <si>
    <t>605019-大冶市实验高中</t>
  </si>
  <si>
    <t>2101-二十一级1档</t>
  </si>
  <si>
    <t>403522000032-中国邮政储蓄银行有限责任公司湖北省黄石市铁山支行</t>
  </si>
  <si>
    <t>605020-大冶市第六中学</t>
  </si>
  <si>
    <t>2102-二十一级2档</t>
  </si>
  <si>
    <t>403522000065-中国邮政储蓄银行有限责任公司湖北省黄石市沈家营支行</t>
  </si>
  <si>
    <t>605021-大冶市第二中学</t>
  </si>
  <si>
    <t>2103-二十一级3档</t>
  </si>
  <si>
    <t>403522000081-中国邮政储蓄银行有限责任公司黄石市八卦嘴支行</t>
  </si>
  <si>
    <t>605022-大冶市东风农场小学</t>
  </si>
  <si>
    <t>2104-二十一级4档</t>
  </si>
  <si>
    <t>403522000112-中国邮政储蓄银行有限责任公司湖北省黄石市下陆大道支行</t>
  </si>
  <si>
    <t>605023-大冶市铜绿山矿学校</t>
  </si>
  <si>
    <t>2105-二十一级5档</t>
  </si>
  <si>
    <t>403522000129-中国邮政储蓄银行有限责任公司黄石市分行营业部</t>
  </si>
  <si>
    <t>605024-大冶市铜山口矿学校</t>
  </si>
  <si>
    <t>2106-二十一级6档</t>
  </si>
  <si>
    <t>403522010003-中国邮政储蓄银行有限责任公司湖北省黄石市分行</t>
  </si>
  <si>
    <t>605025-大冶市罗家桥街道办事处桃花小学</t>
  </si>
  <si>
    <t>2107-二十一级7档</t>
  </si>
  <si>
    <t>403522010175-中国邮政储蓄银行黄石市黄石大道支行</t>
  </si>
  <si>
    <t>605026-大冶市还地桥镇初级中学</t>
  </si>
  <si>
    <t>2108-二十一级8档</t>
  </si>
  <si>
    <t>403522100025-中国邮政储蓄银行有限责任公司湖北省大冶市东风路支行</t>
  </si>
  <si>
    <t>605027-大冶市第三中学</t>
  </si>
  <si>
    <t>2109-二十一级9档</t>
  </si>
  <si>
    <t>403522110004-中国邮政储蓄银行有限责任公司湖北省黄石市大冶市支行</t>
  </si>
  <si>
    <t>605028-大冶市金山店镇中学</t>
  </si>
  <si>
    <t>2110-二十一级10档</t>
  </si>
  <si>
    <t>403536700014-中国邮政储蓄银行有限责任公司阳新县支行营业部</t>
  </si>
  <si>
    <t>2201-二十二级1档</t>
  </si>
  <si>
    <t>403536710001-中国邮政储蓄银行有限责任公司湖北省黄石市阳新县支行</t>
  </si>
  <si>
    <t>2202-二十二级2档</t>
  </si>
  <si>
    <t>403536753671-中国邮政储蓄银行阳新县兴国支行</t>
  </si>
  <si>
    <t>605031-大冶市灵乡镇初级中学</t>
  </si>
  <si>
    <t>2203-二十二级3档</t>
  </si>
  <si>
    <t>501-汇丰银行</t>
  </si>
  <si>
    <t>605032-大冶市金牛镇中学</t>
  </si>
  <si>
    <t>2204-二十二级4档</t>
  </si>
  <si>
    <t>502-东亚银行</t>
  </si>
  <si>
    <t>605033-大冶市第四中学</t>
  </si>
  <si>
    <t>2205-二十二级5档</t>
  </si>
  <si>
    <t>564-瑞穗实业银行</t>
  </si>
  <si>
    <t>605034-大冶市殷祖镇初级中学</t>
  </si>
  <si>
    <t>2206-二十二级6档</t>
  </si>
  <si>
    <t>596-企业银行</t>
  </si>
  <si>
    <t>605035-大冶市金湖街道办事处初级中学</t>
  </si>
  <si>
    <t>2207-二十二级7档</t>
  </si>
  <si>
    <t>691-法国兴业银行</t>
  </si>
  <si>
    <t>605036-大冶市大箕铺镇初级中学</t>
  </si>
  <si>
    <t>2208-二十二级8档</t>
  </si>
  <si>
    <t>901-中央结算公司</t>
  </si>
  <si>
    <t>605037-大冶市东岳街道办事处幼儿园</t>
  </si>
  <si>
    <t>2209-二十二级9档</t>
  </si>
  <si>
    <t>901100011115-中央结算公司</t>
  </si>
  <si>
    <t>605038-大冶市开发区下冯小学</t>
  </si>
  <si>
    <t>2301-二十三级1档</t>
  </si>
  <si>
    <t>907-财务有限公司</t>
  </si>
  <si>
    <t>605039-大冶市第二实验中学</t>
  </si>
  <si>
    <t>2302-二十三级2档</t>
  </si>
  <si>
    <t>605040-大冶市第二实验小学</t>
  </si>
  <si>
    <t>2303-二十三级3档</t>
  </si>
  <si>
    <t>605041-大冶市保康小学</t>
  </si>
  <si>
    <t>2304-二十三级4档</t>
  </si>
  <si>
    <t>605042-大冶市尹家湖小学</t>
  </si>
  <si>
    <t>2305-二十三级5档</t>
  </si>
  <si>
    <t>605043-大冶市东风路学校</t>
  </si>
  <si>
    <t>2306-二十三级6档</t>
  </si>
  <si>
    <t>605044-大冶市尹家湖中学</t>
  </si>
  <si>
    <t>2307-二十三级7档</t>
  </si>
  <si>
    <t>605045-大冶市第四实验学校</t>
  </si>
  <si>
    <t>2308-二十三级8档</t>
  </si>
  <si>
    <t>606-中共大冶市委党校</t>
  </si>
  <si>
    <t>2401-二十四级1档</t>
  </si>
  <si>
    <t>606001-中共大冶市委党校本级</t>
  </si>
  <si>
    <t>2402-二十四级2档</t>
  </si>
  <si>
    <t>607-大冶市科学技术协会</t>
  </si>
  <si>
    <t>2403-二十四级3档</t>
  </si>
  <si>
    <t>607001-大冶市科学技术协会本级</t>
  </si>
  <si>
    <t>2404-二十四级4档</t>
  </si>
  <si>
    <t>608-大冶市城市文明创建中心</t>
  </si>
  <si>
    <t>2405-二十四级5档</t>
  </si>
  <si>
    <t>608001-大冶市城市文明创建中心中心</t>
  </si>
  <si>
    <t>2406-二十四级6档</t>
  </si>
  <si>
    <t>609-中共大冶市委宣传部</t>
  </si>
  <si>
    <t>2407-二十四级7档</t>
  </si>
  <si>
    <t>609001-中共大冶市委宣传部本级</t>
  </si>
  <si>
    <t>2408-二十四级8档</t>
  </si>
  <si>
    <t>610-大冶市文学艺术界联合会</t>
  </si>
  <si>
    <t>2501-二十五级1档</t>
  </si>
  <si>
    <t>610001-大冶市文学艺术界联合会本级</t>
  </si>
  <si>
    <t>2502-二十五级2档</t>
  </si>
  <si>
    <t>699-教科文股其他</t>
  </si>
  <si>
    <t>2503-二十五级3档</t>
  </si>
  <si>
    <t>699001-教科文股其他</t>
  </si>
  <si>
    <t>2504-二十五级4档</t>
  </si>
  <si>
    <t>799-国库股其他</t>
  </si>
  <si>
    <t>2505-二十五级5档</t>
  </si>
  <si>
    <t>799001-国库股其他单位</t>
  </si>
  <si>
    <t>2506-二十五级6档</t>
  </si>
  <si>
    <t>801-大冶市民兵武器装备仓库管理处</t>
  </si>
  <si>
    <t>2507-二十五级7档</t>
  </si>
  <si>
    <t>801001-大冶市民兵武器装备仓库管理处本级</t>
  </si>
  <si>
    <t>2601-二十六级1档</t>
  </si>
  <si>
    <t>802-大冶市消防救援大队</t>
  </si>
  <si>
    <t>2602-二十六级2档</t>
  </si>
  <si>
    <t>802001-大冶市消防救援大队本级</t>
  </si>
  <si>
    <t>2603-二十六级3档</t>
  </si>
  <si>
    <t>803-中国人民武装警察部队黄石支队大队中队</t>
  </si>
  <si>
    <t>2604-二十六级4档</t>
  </si>
  <si>
    <t>803001-中国人民武装警察部队黄石支队大队中队本级</t>
  </si>
  <si>
    <t>2605-二十六级5档</t>
  </si>
  <si>
    <t>806-大冶市罗家桥街道办事处</t>
  </si>
  <si>
    <t>2606-二十六级6档</t>
  </si>
  <si>
    <t>806001-大冶市罗家桥街道办事处本级</t>
  </si>
  <si>
    <t>2701-二十七级1档</t>
  </si>
  <si>
    <t>806002-大冶市罗家桥街道财政所</t>
  </si>
  <si>
    <t>2702-二十七级2档</t>
  </si>
  <si>
    <t>806003-大冶市罗家桥街道党群服务中心</t>
  </si>
  <si>
    <t>2703-二十七级3档</t>
  </si>
  <si>
    <t>806004-大冶市罗家桥街道综合执法中心</t>
  </si>
  <si>
    <t>2704-二十七级4档</t>
  </si>
  <si>
    <t>806005-大冶市罗家桥街道社区网格管理综合服务中心</t>
  </si>
  <si>
    <t>2705-二十七级5档</t>
  </si>
  <si>
    <t>807-大冶市还地桥镇人民政府</t>
  </si>
  <si>
    <t>2706-二十七级6档</t>
  </si>
  <si>
    <t>807001-大冶市还地桥镇人民政府本级</t>
  </si>
  <si>
    <t>807002-大冶市还地桥财政所</t>
  </si>
  <si>
    <t>807003-大冶市还地桥镇统计分局</t>
  </si>
  <si>
    <t>807004-大冶市还地桥镇退役军人服务站</t>
  </si>
  <si>
    <t>807005-大冶市还地桥镇政务服务中心</t>
  </si>
  <si>
    <t>807006-大冶市还地桥镇综合行政执法大队</t>
  </si>
  <si>
    <t>807007-黄石临空经济区园区综合服务中心</t>
  </si>
  <si>
    <t>808-大冶市保安镇人民政府</t>
  </si>
  <si>
    <t>808001-大冶市保安镇人民政府本级</t>
  </si>
  <si>
    <t>808002-大冶市保安镇财政和农村经济经营管理所</t>
  </si>
  <si>
    <t>808003-大冶市保安镇统计分局</t>
  </si>
  <si>
    <t>808004-大冶市保安文化分馆</t>
  </si>
  <si>
    <t>808005-大冶市保安镇人力资源和社会保障服务中心</t>
  </si>
  <si>
    <t>808006-大冶市保安镇退役军人服务站</t>
  </si>
  <si>
    <t>809-大冶市金山店镇人民政府</t>
  </si>
  <si>
    <t>809001-大冶市金山店镇人民政府本级</t>
  </si>
  <si>
    <t>809002-大冶市金山店镇财政和农村经济经营管理所</t>
  </si>
  <si>
    <t>809003-大冶市金山店镇统计分局</t>
  </si>
  <si>
    <t>809004-大冶市金山店镇人力资源和社会保障服务中心</t>
  </si>
  <si>
    <t>809005-大冶市金山店镇退役军人服务站</t>
  </si>
  <si>
    <t>810-大冶市陈贵镇人民政府</t>
  </si>
  <si>
    <t>810001-大冶市陈贵镇人民政府本级</t>
  </si>
  <si>
    <t>810002-大冶市陈贵财政所</t>
  </si>
  <si>
    <t>810003-大冶市陈贵镇统计分局</t>
  </si>
  <si>
    <t>810004-大冶市雷山名胜风景区管理处</t>
  </si>
  <si>
    <t>810005-大冶市陈贵镇政务服务中心</t>
  </si>
  <si>
    <t>810006-大冶市陈贵镇综合行政执法大队</t>
  </si>
  <si>
    <t>810007-大冶市陈贵镇退役军人服务站</t>
  </si>
  <si>
    <t>811-大冶市茗山乡人民政府</t>
  </si>
  <si>
    <t>811001-大冶市茗山乡人民政府本级</t>
  </si>
  <si>
    <t>811002-大冶市茗山乡财政和农村经济经营管理所</t>
  </si>
  <si>
    <t>811003-大冶市茗山乡统计分局</t>
  </si>
  <si>
    <t>811004-大冶市茗山乡人力资源和社会保障服务中心</t>
  </si>
  <si>
    <t>811005-大冶市茗山乡退役军人服务站</t>
  </si>
  <si>
    <t>812-大冶市灵乡镇人民政府</t>
  </si>
  <si>
    <t>812001-大冶市灵乡镇人民政府本级</t>
  </si>
  <si>
    <t>812002-大冶市灵乡财政所</t>
  </si>
  <si>
    <t>812003-大冶市灵乡镇统计分局</t>
  </si>
  <si>
    <t>812004-大冶市灵乡镇灵成工业园园区服务中心</t>
  </si>
  <si>
    <t>812005-大冶市灵乡镇政务服务中心</t>
  </si>
  <si>
    <t>812006-大冶市灵乡镇综合行政执法大队</t>
  </si>
  <si>
    <t>812007-大冶市灵乡镇退役军人服务站</t>
  </si>
  <si>
    <t>813-大冶市金牛镇人民政府</t>
  </si>
  <si>
    <t>813001-大冶市金牛镇人民政府本级</t>
  </si>
  <si>
    <t>813002-大冶市金牛镇财政和农村经济经营管理所</t>
  </si>
  <si>
    <t>813003-大冶市金牛文化分馆</t>
  </si>
  <si>
    <t>813004-大冶市金牛镇统计分局</t>
  </si>
  <si>
    <t>813005-大冶市金牛镇人力资源和社保障服务中心</t>
  </si>
  <si>
    <t>813006-大冶市金牛镇退役军人服务站</t>
  </si>
  <si>
    <t>813007-大冶市金牛镇防治艾滋病工作委员会办公室</t>
  </si>
  <si>
    <t>814-大冶市刘仁八镇人民政府</t>
  </si>
  <si>
    <t>814001-大冶市刘仁八镇人民政府本级</t>
  </si>
  <si>
    <t>814002-大冶市刘仁八镇财政和农村经济经营管理所</t>
  </si>
  <si>
    <t>814003-大冶市刘仁八镇统计分局</t>
  </si>
  <si>
    <t>814004-大冶市刘仁八镇人力资源和社会保障服务中心</t>
  </si>
  <si>
    <t>814005-大冶市刘仁八镇退役军人服务站</t>
  </si>
  <si>
    <t>815-大冶市殷祖镇人民政府</t>
  </si>
  <si>
    <t>815001-大冶市殷祖镇人民政府本级</t>
  </si>
  <si>
    <t>815002-大冶市殷祖镇财政和农村经济经营管理所</t>
  </si>
  <si>
    <t>815003-大冶市殷祖镇统计分局</t>
  </si>
  <si>
    <t>815004-大冶市殷祖镇人力资源和社会保障服务中心</t>
  </si>
  <si>
    <t>815005-大冶市殷祖镇退役军人服务站</t>
  </si>
  <si>
    <t>816-大冶市金湖街道办事处</t>
  </si>
  <si>
    <t>816001-大冶市金湖街道办事处本级</t>
  </si>
  <si>
    <t>816002-大冶市金湖街道财政所</t>
  </si>
  <si>
    <t>816003-大冶市金湖街道党群服务中心</t>
  </si>
  <si>
    <t>816004-大冶市金湖街道综合执法中心</t>
  </si>
  <si>
    <t>816005-大冶市金湖街道社区网格管理综合服务中心</t>
  </si>
  <si>
    <t>817-大冶市大箕铺镇人民政府</t>
  </si>
  <si>
    <t>817001-大冶市大箕铺镇人民政府本级</t>
  </si>
  <si>
    <t>817002-大冶市大箕铺镇财政和农村经济经营管理所</t>
  </si>
  <si>
    <t>817003-大冶市大箕铺镇统计分局</t>
  </si>
  <si>
    <t>817004-大冶市大箕铺镇人力资源和社会保障服务中心</t>
  </si>
  <si>
    <t>817005-大冶市大箕铺镇退役军人服务站</t>
  </si>
  <si>
    <t>818-大冶市东岳路街道办事处</t>
  </si>
  <si>
    <t>818001-大冶市东岳路街道办事处本级</t>
  </si>
  <si>
    <t>818002-大冶市东岳路街道财政所</t>
  </si>
  <si>
    <t>818003-大冶市东岳路街道党群服务中心</t>
  </si>
  <si>
    <t>818004-大冶市东岳路街道综合执法中心</t>
  </si>
  <si>
    <t>818005-大冶市东岳路街道社区网格管理综合服务中心</t>
  </si>
  <si>
    <t>819-黄石大冶湖高新技术产业开发区管理委员会</t>
  </si>
  <si>
    <t>819001-黄石大冶湖高新技术产业开发区管理委员会本级</t>
  </si>
  <si>
    <t>819002-大冶市经济技术开发区财经分局</t>
  </si>
  <si>
    <t>819003-黄石大冶湖高新技术产业开发区产业招商服务中心</t>
  </si>
  <si>
    <t>819004-黄石大冶湖高新技术产业开发区城市管理综合执法大队</t>
  </si>
  <si>
    <t>819005-大冶经济技术开发区（罗家桥）统计分局</t>
  </si>
  <si>
    <t>819006-大冶经济技术开发区人力资源和社会保障服务中心</t>
  </si>
  <si>
    <t>819007-黄石大冶湖高新技术产业开发区综合服务中心</t>
  </si>
  <si>
    <t>819008-黄石大冶湖高新技术产业开发区科技创业服务中心</t>
  </si>
  <si>
    <t>819011-大冶市东风路街道办事处</t>
  </si>
  <si>
    <t>819012-大冶市东风路街道党群服务中心</t>
  </si>
  <si>
    <t>819013-大冶市东风路街道综合执法中心</t>
  </si>
  <si>
    <t>819014-大冶市东风路街道社区网格管理综合服务中心</t>
  </si>
  <si>
    <t>820-大冶市东风农场管理区</t>
  </si>
  <si>
    <t>820001-大冶市东风农场管理区本级</t>
  </si>
  <si>
    <t>820002-大冶市东风农场管理区财政和农村经济经营管理所</t>
  </si>
  <si>
    <t>820003-大冶市东风农场管理区人力资源和社会保障服务中心</t>
  </si>
  <si>
    <t>820004-大冶市东风农场统计分局</t>
  </si>
  <si>
    <t>820005-大冶市东风农场退役军人服务站</t>
  </si>
  <si>
    <t>899-预算股其他</t>
  </si>
  <si>
    <t>899001-国家税务总局大冶市税务局</t>
  </si>
  <si>
    <t>899002-预算股其他</t>
  </si>
  <si>
    <t>901-融资平台</t>
  </si>
  <si>
    <t>901001-大冶市振恒城市发展投资有限公司</t>
  </si>
  <si>
    <t>901002-大冶市交通投资有限公司</t>
  </si>
  <si>
    <t>901003-大冶市国有资产经营有限公司</t>
  </si>
  <si>
    <t>901004-大冶市中小企业融资担保有限公司</t>
  </si>
  <si>
    <t>901005-湖北大冶湖高新技术产业投资有限公司</t>
  </si>
  <si>
    <t>901006-大冶市经创资产有限公司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</si>
</sst>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quot;元&quot;"/>
  </numFmts>
  <fonts count="46">
    <font>
      <sz val="10"/>
      <name val="Arial"/>
      <charset val="0"/>
    </font>
    <font>
      <sz val="11"/>
      <color indexed="8"/>
      <name val="宋体"/>
      <charset val="134"/>
      <scheme val="minor"/>
    </font>
    <font>
      <sz val="11"/>
      <color theme="1"/>
      <name val="宋体"/>
      <charset val="134"/>
      <scheme val="minor"/>
    </font>
    <font>
      <b/>
      <sz val="14"/>
      <name val="宋体"/>
      <charset val="134"/>
    </font>
    <font>
      <sz val="11"/>
      <name val="宋体"/>
      <charset val="134"/>
      <scheme val="minor"/>
    </font>
    <font>
      <b/>
      <sz val="18"/>
      <color theme="1"/>
      <name val="宋体"/>
      <charset val="134"/>
      <scheme val="minor"/>
    </font>
    <font>
      <sz val="11"/>
      <color indexed="8"/>
      <name val="宋体"/>
      <charset val="134"/>
    </font>
    <font>
      <b/>
      <sz val="12"/>
      <color indexed="8"/>
      <name val="宋体"/>
      <charset val="134"/>
    </font>
    <font>
      <b/>
      <sz val="11"/>
      <color indexed="8"/>
      <name val="宋体"/>
      <charset val="134"/>
    </font>
    <font>
      <sz val="11"/>
      <name val="宋体"/>
      <charset val="134"/>
    </font>
    <font>
      <sz val="10"/>
      <color indexed="8"/>
      <name val="宋体"/>
      <charset val="134"/>
    </font>
    <font>
      <sz val="9"/>
      <color rgb="FFFF0000"/>
      <name val="宋体"/>
      <charset val="134"/>
    </font>
    <font>
      <sz val="11"/>
      <color rgb="FFFF0000"/>
      <name val="宋体"/>
      <charset val="134"/>
    </font>
    <font>
      <sz val="9"/>
      <color theme="8" tint="0.399975585192419"/>
      <name val="宋体"/>
      <charset val="134"/>
    </font>
    <font>
      <sz val="9"/>
      <name val="宋体"/>
      <charset val="134"/>
    </font>
    <font>
      <sz val="10"/>
      <name val="宋体"/>
      <charset val="0"/>
    </font>
    <font>
      <sz val="6"/>
      <name val="宋体"/>
      <charset val="134"/>
    </font>
    <font>
      <sz val="9"/>
      <name val="Arial"/>
      <charset val="0"/>
    </font>
    <font>
      <sz val="9"/>
      <name val="宋体"/>
      <charset val="0"/>
    </font>
    <font>
      <sz val="10"/>
      <color rgb="FFC00000"/>
      <name val="宋体"/>
      <charset val="0"/>
    </font>
    <font>
      <sz val="8"/>
      <name val="宋体"/>
      <charset val="0"/>
    </font>
    <font>
      <sz val="8"/>
      <color rgb="FF000000"/>
      <name val="宋体"/>
      <charset val="134"/>
    </font>
    <font>
      <b/>
      <sz val="10"/>
      <name val="宋体"/>
      <charset val="0"/>
    </font>
    <font>
      <b/>
      <sz val="12"/>
      <color rgb="FF76933C"/>
      <name val="宋体"/>
      <charset val="0"/>
    </font>
    <font>
      <u/>
      <sz val="10"/>
      <color theme="10"/>
      <name val="Arial"/>
      <charset val="0"/>
    </font>
    <font>
      <u/>
      <sz val="10"/>
      <color theme="11"/>
      <name val="Arial"/>
      <charset val="0"/>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17"/>
      <name val="宋体"/>
      <charset val="134"/>
    </font>
    <font>
      <sz val="11"/>
      <color indexed="20"/>
      <name val="宋体"/>
      <charset val="134"/>
    </font>
    <font>
      <sz val="12"/>
      <name val="宋体"/>
      <charset val="134"/>
    </font>
    <font>
      <sz val="8"/>
      <name val="Arial"/>
      <charset val="0"/>
    </font>
  </fonts>
  <fills count="39">
    <fill>
      <patternFill patternType="none"/>
    </fill>
    <fill>
      <patternFill patternType="gray125"/>
    </fill>
    <fill>
      <patternFill patternType="solid">
        <fgColor indexed="22"/>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4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0" fillId="6" borderId="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7" borderId="11" applyNumberFormat="0" applyAlignment="0" applyProtection="0">
      <alignment vertical="center"/>
    </xf>
    <xf numFmtId="0" fontId="33" fillId="8" borderId="12" applyNumberFormat="0" applyAlignment="0" applyProtection="0">
      <alignment vertical="center"/>
    </xf>
    <xf numFmtId="0" fontId="34" fillId="8" borderId="11" applyNumberFormat="0" applyAlignment="0" applyProtection="0">
      <alignment vertical="center"/>
    </xf>
    <xf numFmtId="0" fontId="35" fillId="9"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41" fillId="36" borderId="0" applyNumberFormat="0" applyBorder="0" applyAlignment="0" applyProtection="0">
      <alignment vertical="center"/>
    </xf>
    <xf numFmtId="0" fontId="42" fillId="37" borderId="0" applyNumberFormat="0" applyBorder="0" applyAlignment="0" applyProtection="0">
      <alignment vertical="center"/>
    </xf>
    <xf numFmtId="0" fontId="2" fillId="0" borderId="0">
      <alignment vertical="center"/>
    </xf>
    <xf numFmtId="0" fontId="43" fillId="38" borderId="0" applyNumberFormat="0" applyBorder="0" applyAlignment="0" applyProtection="0">
      <alignment vertical="center"/>
    </xf>
    <xf numFmtId="0" fontId="44" fillId="0" borderId="0" applyBorder="0">
      <alignment vertical="center"/>
    </xf>
    <xf numFmtId="0" fontId="43" fillId="38" borderId="0" applyNumberFormat="0" applyBorder="0" applyAlignment="0" applyProtection="0">
      <alignment vertical="center"/>
    </xf>
    <xf numFmtId="0" fontId="42" fillId="37" borderId="0" applyNumberFormat="0" applyBorder="0" applyAlignment="0" applyProtection="0">
      <alignment vertical="center"/>
    </xf>
    <xf numFmtId="0" fontId="2"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2" fillId="0" borderId="0">
      <alignment vertical="center"/>
    </xf>
    <xf numFmtId="0" fontId="2" fillId="0" borderId="0">
      <alignment vertical="center"/>
    </xf>
    <xf numFmtId="0" fontId="44" fillId="0" borderId="0"/>
    <xf numFmtId="0" fontId="2" fillId="0" borderId="0">
      <alignment vertical="center"/>
    </xf>
    <xf numFmtId="0" fontId="44" fillId="0" borderId="0">
      <alignment vertical="center"/>
    </xf>
    <xf numFmtId="0" fontId="44" fillId="0" borderId="0">
      <alignment vertical="center"/>
    </xf>
    <xf numFmtId="0" fontId="2" fillId="0" borderId="0">
      <alignment vertical="center"/>
    </xf>
    <xf numFmtId="0" fontId="2" fillId="0" borderId="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cellStyleXfs>
  <cellXfs count="70">
    <xf numFmtId="0" fontId="0" fillId="0" borderId="0" xfId="0"/>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55">
      <alignment vertical="center"/>
    </xf>
    <xf numFmtId="0" fontId="3" fillId="2" borderId="1" xfId="0" applyFont="1" applyFill="1" applyBorder="1" applyAlignment="1">
      <alignment horizontal="center" vertical="center" wrapText="1"/>
    </xf>
    <xf numFmtId="0" fontId="1" fillId="0" borderId="2" xfId="0" applyFont="1" applyFill="1" applyBorder="1" applyAlignment="1">
      <alignment horizontal="center"/>
    </xf>
    <xf numFmtId="4" fontId="1" fillId="0" borderId="2" xfId="0" applyNumberFormat="1" applyFont="1" applyFill="1" applyBorder="1" applyAlignment="1">
      <alignment horizontal="right"/>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1" xfId="0" applyFont="1" applyFill="1" applyBorder="1" applyAlignment="1">
      <alignment vertical="center"/>
    </xf>
    <xf numFmtId="0" fontId="2" fillId="0" borderId="0" xfId="55" applyFill="1" applyAlignment="1">
      <alignment horizontal="center" vertical="center"/>
    </xf>
    <xf numFmtId="0" fontId="2" fillId="0" borderId="0" xfId="55" applyFill="1" applyBorder="1" applyAlignment="1">
      <alignment horizontal="center" vertical="center"/>
    </xf>
    <xf numFmtId="0" fontId="4" fillId="0" borderId="0" xfId="55"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5" fillId="0" borderId="0" xfId="55" applyNumberFormat="1" applyFont="1" applyFill="1" applyAlignment="1">
      <alignment horizontal="center" vertical="center" wrapText="1"/>
    </xf>
    <xf numFmtId="0" fontId="6" fillId="0" borderId="1" xfId="55" applyFont="1" applyFill="1" applyBorder="1" applyAlignment="1">
      <alignment horizontal="center" vertical="center"/>
    </xf>
    <xf numFmtId="0" fontId="7" fillId="0" borderId="1" xfId="55" applyFont="1" applyFill="1" applyBorder="1" applyAlignment="1">
      <alignment horizontal="center" vertical="center"/>
    </xf>
    <xf numFmtId="0" fontId="7" fillId="0" borderId="1" xfId="55" applyNumberFormat="1" applyFont="1" applyFill="1" applyBorder="1" applyAlignment="1">
      <alignment horizontal="center" vertical="center"/>
    </xf>
    <xf numFmtId="0" fontId="6" fillId="0" borderId="1" xfId="55" applyNumberFormat="1" applyFont="1" applyFill="1" applyBorder="1" applyAlignment="1">
      <alignment horizontal="center" vertical="center" wrapText="1"/>
    </xf>
    <xf numFmtId="0" fontId="8" fillId="0" borderId="1" xfId="55" applyNumberFormat="1" applyFont="1" applyFill="1" applyBorder="1" applyAlignment="1">
      <alignment horizontal="center" vertical="center"/>
    </xf>
    <xf numFmtId="0" fontId="8" fillId="0" borderId="1" xfId="55" applyFont="1" applyFill="1" applyBorder="1" applyAlignment="1">
      <alignment horizontal="center" vertical="center"/>
    </xf>
    <xf numFmtId="0" fontId="6" fillId="0" borderId="1" xfId="55" applyNumberFormat="1" applyFont="1" applyFill="1" applyBorder="1" applyAlignment="1">
      <alignment horizontal="center" vertical="center"/>
    </xf>
    <xf numFmtId="0" fontId="9" fillId="0" borderId="1" xfId="55" applyFont="1" applyFill="1" applyBorder="1" applyAlignment="1">
      <alignment horizontal="center" vertical="center"/>
    </xf>
    <xf numFmtId="0" fontId="10" fillId="0" borderId="1" xfId="55" applyNumberFormat="1" applyFont="1" applyFill="1" applyBorder="1" applyAlignment="1">
      <alignment horizontal="center" vertical="center" wrapText="1"/>
    </xf>
    <xf numFmtId="0" fontId="10" fillId="0" borderId="1" xfId="55" applyFont="1" applyFill="1" applyBorder="1" applyAlignment="1">
      <alignment horizontal="left" vertical="center"/>
    </xf>
    <xf numFmtId="0" fontId="7" fillId="0" borderId="1" xfId="55" applyFont="1" applyFill="1" applyBorder="1" applyAlignment="1">
      <alignment horizontal="left" vertical="center"/>
    </xf>
    <xf numFmtId="0" fontId="6" fillId="0" borderId="0" xfId="55" applyNumberFormat="1" applyFont="1" applyFill="1" applyBorder="1" applyAlignment="1">
      <alignment horizontal="center" vertical="center"/>
    </xf>
    <xf numFmtId="0" fontId="6" fillId="0" borderId="0" xfId="55" applyFont="1" applyFill="1" applyBorder="1" applyAlignment="1">
      <alignment horizontal="center" vertical="center"/>
    </xf>
    <xf numFmtId="0" fontId="10" fillId="0" borderId="0" xfId="55" applyFont="1" applyFill="1" applyBorder="1" applyAlignment="1">
      <alignment horizontal="left" vertical="center"/>
    </xf>
    <xf numFmtId="0" fontId="11" fillId="0" borderId="0" xfId="55" applyFont="1" applyFill="1" applyBorder="1" applyAlignment="1">
      <alignment horizontal="center" vertical="center"/>
    </xf>
    <xf numFmtId="180" fontId="12" fillId="0" borderId="0" xfId="55" applyNumberFormat="1" applyFont="1" applyFill="1" applyBorder="1" applyAlignment="1">
      <alignment horizontal="center" vertical="center"/>
    </xf>
    <xf numFmtId="0" fontId="13" fillId="0" borderId="0" xfId="55" applyFont="1" applyFill="1" applyBorder="1" applyAlignment="1">
      <alignment horizontal="center" vertical="center"/>
    </xf>
    <xf numFmtId="0" fontId="14" fillId="0" borderId="1" xfId="55" applyFont="1" applyFill="1" applyBorder="1" applyAlignment="1">
      <alignment horizontal="center" vertical="center"/>
    </xf>
    <xf numFmtId="180" fontId="9" fillId="0" borderId="1" xfId="55" applyNumberFormat="1" applyFont="1" applyFill="1" applyBorder="1" applyAlignment="1">
      <alignment horizontal="center" vertical="center"/>
    </xf>
    <xf numFmtId="0" fontId="4" fillId="0" borderId="1" xfId="55" applyFont="1" applyFill="1" applyBorder="1" applyAlignment="1">
      <alignment horizontal="center" vertical="center"/>
    </xf>
    <xf numFmtId="0" fontId="9" fillId="0" borderId="1" xfId="55" applyNumberFormat="1" applyFont="1" applyFill="1" applyBorder="1" applyAlignment="1">
      <alignment horizontal="center" vertical="center"/>
    </xf>
    <xf numFmtId="0" fontId="9" fillId="0" borderId="0" xfId="55" applyFont="1" applyFill="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14" fillId="0" borderId="1" xfId="55" applyFont="1" applyFill="1" applyBorder="1" applyAlignment="1">
      <alignment horizontal="left" vertical="center"/>
    </xf>
    <xf numFmtId="0" fontId="16" fillId="0" borderId="1" xfId="55" applyFont="1" applyFill="1" applyBorder="1" applyAlignment="1">
      <alignment horizontal="left" vertical="center" wrapText="1"/>
    </xf>
    <xf numFmtId="0" fontId="0" fillId="4" borderId="1" xfId="0" applyFont="1" applyFill="1" applyBorder="1" applyAlignment="1">
      <alignment horizontal="center" vertical="center"/>
    </xf>
    <xf numFmtId="0" fontId="17" fillId="0" borderId="1" xfId="0" applyFont="1" applyBorder="1" applyAlignment="1">
      <alignment horizontal="left" vertical="center"/>
    </xf>
    <xf numFmtId="0" fontId="15" fillId="0" borderId="0" xfId="0" applyFont="1" applyAlignment="1">
      <alignment horizontal="left" vertical="center"/>
    </xf>
    <xf numFmtId="0" fontId="18" fillId="0" borderId="1" xfId="0" applyFont="1" applyBorder="1" applyAlignment="1">
      <alignment horizontal="left" vertical="center"/>
    </xf>
    <xf numFmtId="0" fontId="19" fillId="0" borderId="0" xfId="0" applyFont="1" applyAlignment="1">
      <alignment horizontal="left" vertical="center"/>
    </xf>
    <xf numFmtId="0" fontId="18" fillId="0" borderId="1" xfId="0" applyFont="1" applyBorder="1" applyAlignment="1">
      <alignment horizontal="left" vertical="center" wrapText="1"/>
    </xf>
    <xf numFmtId="0" fontId="15" fillId="0" borderId="0" xfId="0" applyFont="1"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18" fillId="0" borderId="1"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0" fillId="5" borderId="1" xfId="0" applyFill="1" applyBorder="1" applyAlignment="1">
      <alignment horizontal="left" vertical="center"/>
    </xf>
    <xf numFmtId="0" fontId="20" fillId="0" borderId="5" xfId="0" applyFont="1" applyBorder="1" applyAlignment="1">
      <alignment horizontal="left" vertical="center" wrapText="1"/>
    </xf>
    <xf numFmtId="0" fontId="2" fillId="0" borderId="1" xfId="55" applyFill="1" applyBorder="1" applyAlignment="1">
      <alignment horizontal="left" vertical="center"/>
    </xf>
    <xf numFmtId="0" fontId="2" fillId="0" borderId="6" xfId="55" applyFill="1" applyBorder="1" applyAlignment="1">
      <alignment horizontal="left" vertical="center"/>
    </xf>
    <xf numFmtId="0" fontId="15" fillId="0" borderId="1" xfId="0" applyFont="1" applyBorder="1" applyAlignment="1">
      <alignment horizontal="left" vertical="center" wrapText="1"/>
    </xf>
    <xf numFmtId="0" fontId="21" fillId="0" borderId="1" xfId="55" applyFont="1" applyFill="1" applyBorder="1" applyAlignment="1">
      <alignment horizontal="center" vertical="center"/>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22" fillId="0" borderId="0" xfId="0" applyFont="1"/>
    <xf numFmtId="0" fontId="1" fillId="0" borderId="0" xfId="0" applyFont="1" applyFill="1" applyAlignment="1">
      <alignment horizontal="left" vertical="top" wrapText="1"/>
    </xf>
    <xf numFmtId="0" fontId="15" fillId="0" borderId="0" xfId="0" applyFont="1" applyAlignment="1">
      <alignment horizontal="left"/>
    </xf>
    <xf numFmtId="0" fontId="15" fillId="0" borderId="0" xfId="0" applyFont="1"/>
    <xf numFmtId="0" fontId="23" fillId="0" borderId="0" xfId="0" applyFont="1" applyAlignment="1">
      <alignment horizontal="center" vertical="center"/>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离退休" xfId="49"/>
    <cellStyle name="常规 12" xfId="50"/>
    <cellStyle name="差_大冶市教育系统2019年财政预算单位信息表" xfId="51"/>
    <cellStyle name="常规_县市预算合规性审核加入2007年预算表中报表" xfId="52"/>
    <cellStyle name="差_离退休" xfId="53"/>
    <cellStyle name="好_大冶市教育系统2019年财政预算单位信息表" xfId="54"/>
    <cellStyle name="常规 2" xfId="55"/>
    <cellStyle name="差_遗属" xfId="56"/>
    <cellStyle name="差_在职" xfId="57"/>
    <cellStyle name="常规 13" xfId="58"/>
    <cellStyle name="常规 14" xfId="59"/>
    <cellStyle name="常规 15" xfId="60"/>
    <cellStyle name="常规 3" xfId="61"/>
    <cellStyle name="常规 3 5" xfId="62"/>
    <cellStyle name="常规 3 6" xfId="63"/>
    <cellStyle name="常规 4" xfId="64"/>
    <cellStyle name="常规 7" xfId="65"/>
    <cellStyle name="好_遗属" xfId="66"/>
    <cellStyle name="好_在职" xfId="67"/>
  </cellStyles>
  <dxfs count="2">
    <dxf>
      <fill>
        <patternFill patternType="solid">
          <bgColor rgb="FFFF0000"/>
        </patternFill>
      </fill>
    </dxf>
    <dxf>
      <font>
        <b val="0"/>
        <i val="0"/>
        <strike val="0"/>
        <u val="none"/>
        <sz val="10"/>
        <color rgb="FF9C0006"/>
      </font>
      <fill>
        <patternFill patternType="solid">
          <bgColor rgb="FFFFC7CE"/>
        </patternFill>
      </fill>
    </dxf>
  </dxfs>
  <tableStyles count="0" defaultTableStyle="TableStyleMedium2" defaultPivotStyle="PivotStyleLight16"/>
  <colors>
    <mruColors>
      <color rgb="00FDE9D9"/>
      <color rgb="00DAEEF3"/>
      <color rgb="0092D050"/>
      <color rgb="0066FF66"/>
      <color rgb="0000B0F0"/>
      <color rgb="00FCD5B4"/>
      <color rgb="00FFFF00"/>
      <color rgb="00000000"/>
      <color rgb="0076933C"/>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2.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externalLink" Target="externalLinks/externalLink5.xml"/><Relationship Id="rId11" Type="http://schemas.openxmlformats.org/officeDocument/2006/relationships/externalLink" Target="externalLinks/externalLink4.xml"/><Relationship Id="rId10" Type="http://schemas.openxmlformats.org/officeDocument/2006/relationships/externalLink" Target="externalLinks/externalLink3.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3&#24180;&#24037;&#36164;\2024&#39044;&#31639;\01%20&#19968;&#20307;&#21270;&#31995;&#32479;-&#20154;&#21592;&#20449;&#24687;&#23548;&#20837;&#27169;&#26495;4&#20010;\&#31163;&#36864;&#20241;&#20154;&#21592;&#23548;&#20837;&#27169;&#26495;00004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12;&#32844;&#20154;&#21592;&#22522;&#26412;&#20449;&#24687;&#34920;%20202312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163;&#36864;&#20241;&#20154;&#21592;&#22522;&#26412;&#20449;&#24687;&#34920;202312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54;&#20182;&#20154;&#21592;(&#32534;&#22806;&#12289;&#36951;&#23646;)%20202312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22312;&#32844;&#20154;&#21592;&#22522;&#26412;&#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
      <sheetName val="hidden"/>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0"/>
      <sheetName val="xxx0"/>
      <sheetName val="xxx1"/>
      <sheetName val="xxx3"/>
      <sheetName val="xxx5"/>
      <sheetName val="xxx6"/>
      <sheetName val="xxx7"/>
      <sheetName val="xxx8"/>
      <sheetName val="xxx9"/>
      <sheetName val="xxx10"/>
      <sheetName val="xxx11"/>
      <sheetName val="xxx12"/>
      <sheetName val="xxx13"/>
      <sheetName val="xxx14"/>
      <sheetName val="xxx15"/>
      <sheetName val="xxx16"/>
      <sheetName val="xxx17"/>
      <sheetName val="xxx18"/>
      <sheetName val="xxx19"/>
      <sheetName val="xxx20"/>
      <sheetName val="xxx21"/>
      <sheetName val="xxx22"/>
      <sheetName val="xxx23"/>
      <sheetName val="xxx24"/>
      <sheetName val="xxx29"/>
      <sheetName val="xxx31"/>
      <sheetName val="xxx32"/>
      <sheetName val="xxx33"/>
      <sheetName val="xxx34"/>
      <sheetName val="xxx35"/>
      <sheetName val="xxx36"/>
      <sheetName val="xxx37"/>
      <sheetName val="xxx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0"/>
      <sheetName val="xxx0"/>
      <sheetName val="xxx1"/>
      <sheetName val="xxx3"/>
      <sheetName val="xxx5"/>
      <sheetName val="xxx6"/>
      <sheetName val="xxx7"/>
      <sheetName val="xxx8"/>
      <sheetName val="xxx9"/>
      <sheetName val="xxx10"/>
      <sheetName val="xxx11"/>
      <sheetName val="xxx12"/>
      <sheetName val="xxx13"/>
      <sheetName val="xxx14"/>
      <sheetName val="xxx15"/>
      <sheetName val="xxx16"/>
      <sheetName val="xxx17"/>
      <sheetName val="xxx18"/>
      <sheetName val="xxx19"/>
      <sheetName val="xxx20"/>
      <sheetName val="xxx21"/>
      <sheetName val="xxx22"/>
      <sheetName val="xxx28"/>
      <sheetName val="xxx30"/>
      <sheetName val="xxx31"/>
      <sheetName val="xxx32"/>
      <sheetName val="xxx33"/>
      <sheetName val="xxx34"/>
      <sheetName val="xxx35"/>
      <sheetName val="xxx36"/>
      <sheetName val="xxx3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0"/>
      <sheetName val="xxx0"/>
      <sheetName val="xxx1"/>
      <sheetName val="xxx3"/>
      <sheetName val="xxx5"/>
      <sheetName val="xxx6"/>
      <sheetName val="xxx7"/>
      <sheetName val="xxx8"/>
      <sheetName val="xxx9"/>
      <sheetName val="xxx10"/>
      <sheetName val="xxx11"/>
      <sheetName val="xxx12"/>
      <sheetName val="xxx13"/>
      <sheetName val="xxx14"/>
      <sheetName val="xxx18"/>
      <sheetName val="xxx19"/>
      <sheetName val="xxx20"/>
      <sheetName val="xxx21"/>
      <sheetName val="xxx22"/>
      <sheetName val="xxx23"/>
      <sheetName val="xxx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0"/>
      <sheetName val="xxx0"/>
      <sheetName val="xxx1"/>
      <sheetName val="xxx3"/>
      <sheetName val="xxx5"/>
      <sheetName val="xxx6"/>
      <sheetName val="xxx7"/>
      <sheetName val="xxx8"/>
      <sheetName val="xxx9"/>
      <sheetName val="xxx10"/>
      <sheetName val="xxx11"/>
      <sheetName val="xxx12"/>
      <sheetName val="xxx13"/>
      <sheetName val="xxx14"/>
      <sheetName val="xxx15"/>
      <sheetName val="xxx16"/>
      <sheetName val="xxx17"/>
      <sheetName val="xxx18"/>
      <sheetName val="xxx19"/>
      <sheetName val="xxx20"/>
      <sheetName val="xxx21"/>
      <sheetName val="xxx22"/>
      <sheetName val="xxx23"/>
      <sheetName val="xxx24"/>
      <sheetName val="xxx29"/>
      <sheetName val="xxx31"/>
      <sheetName val="xxx32"/>
      <sheetName val="xxx33"/>
      <sheetName val="xxx34"/>
      <sheetName val="xxx35"/>
      <sheetName val="xxx36"/>
      <sheetName val="xxx37"/>
      <sheetName val="xxx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B33" sqref="B33"/>
    </sheetView>
  </sheetViews>
  <sheetFormatPr defaultColWidth="8.88571428571429" defaultRowHeight="12.75" outlineLevelCol="2"/>
  <cols>
    <col min="2" max="2" width="56" customWidth="1"/>
    <col min="3" max="3" width="51.8857142857143" customWidth="1"/>
  </cols>
  <sheetData>
    <row r="1" spans="1:3">
      <c r="A1" s="65" t="s">
        <v>0</v>
      </c>
      <c r="B1" s="66" t="s">
        <v>1</v>
      </c>
      <c r="C1" s="67"/>
    </row>
    <row r="2" spans="2:3">
      <c r="B2" s="66"/>
      <c r="C2" s="67" t="s">
        <v>2</v>
      </c>
    </row>
    <row r="3" spans="2:3">
      <c r="B3" s="66"/>
      <c r="C3" s="68" t="s">
        <v>3</v>
      </c>
    </row>
    <row r="4" spans="2:3">
      <c r="B4" s="66"/>
      <c r="C4" s="68" t="s">
        <v>4</v>
      </c>
    </row>
    <row r="5" spans="2:3">
      <c r="B5" s="66"/>
      <c r="C5" s="68" t="s">
        <v>5</v>
      </c>
    </row>
    <row r="6" spans="2:3">
      <c r="B6" s="52"/>
      <c r="C6" s="68"/>
    </row>
    <row r="8" spans="1:2">
      <c r="A8" s="65" t="s">
        <v>6</v>
      </c>
      <c r="B8" s="68" t="s">
        <v>7</v>
      </c>
    </row>
    <row r="9" spans="2:3">
      <c r="B9" s="2"/>
      <c r="C9" s="68"/>
    </row>
    <row r="10" spans="2:3">
      <c r="B10" s="2"/>
      <c r="C10" s="68"/>
    </row>
    <row r="12" spans="1:3">
      <c r="A12" s="65" t="s">
        <v>8</v>
      </c>
      <c r="B12" s="68" t="s">
        <v>9</v>
      </c>
      <c r="C12" t="s">
        <v>10</v>
      </c>
    </row>
    <row r="13" spans="3:3">
      <c r="C13" s="68" t="s">
        <v>11</v>
      </c>
    </row>
    <row r="14" spans="2:2">
      <c r="B14" s="68"/>
    </row>
    <row r="15" spans="2:2">
      <c r="B15" s="68" t="s">
        <v>12</v>
      </c>
    </row>
    <row r="16" ht="37" customHeight="1" spans="1:2">
      <c r="A16" s="69" t="s">
        <v>13</v>
      </c>
      <c r="B16" s="69"/>
    </row>
  </sheetData>
  <mergeCells count="3">
    <mergeCell ref="A16:B16"/>
    <mergeCell ref="B1:B5"/>
    <mergeCell ref="B9: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63"/>
  <sheetViews>
    <sheetView zoomScale="87" zoomScaleNormal="87" workbookViewId="0">
      <selection activeCell="D12" sqref="D12"/>
    </sheetView>
  </sheetViews>
  <sheetFormatPr defaultColWidth="8.88571428571429" defaultRowHeight="12.75"/>
  <cols>
    <col min="1" max="1" width="14.2190476190476" style="14" customWidth="1"/>
    <col min="2" max="2" width="22.2190476190476" style="14" customWidth="1"/>
    <col min="3" max="3" width="20.6666666666667" style="14" customWidth="1"/>
    <col min="4" max="4" width="36.7142857142857" style="14" customWidth="1"/>
    <col min="5" max="5" width="14.7809523809524" style="14" customWidth="1"/>
    <col min="6" max="6" width="11.8857142857143" style="14" customWidth="1"/>
    <col min="7" max="7" width="18.447619047619" style="14" customWidth="1"/>
    <col min="8" max="8" width="8.88571428571429" style="14"/>
    <col min="9" max="9" width="20.1142857142857" style="14" customWidth="1"/>
    <col min="10" max="10" width="15.447619047619" style="14" customWidth="1"/>
    <col min="11" max="16384" width="8.88571428571429" style="14"/>
  </cols>
  <sheetData>
    <row r="1" s="10" customFormat="1" ht="40" customHeight="1" spans="1:11">
      <c r="A1" s="15" t="s">
        <v>14</v>
      </c>
      <c r="B1" s="15"/>
      <c r="C1" s="15"/>
      <c r="D1" s="15"/>
      <c r="E1" s="15"/>
      <c r="F1" s="15"/>
      <c r="G1" s="15"/>
      <c r="H1" s="15"/>
      <c r="I1" s="15"/>
      <c r="J1" s="15"/>
      <c r="K1" s="15"/>
    </row>
    <row r="2" s="10" customFormat="1" ht="25" customHeight="1" spans="1:10">
      <c r="A2" s="16" t="s">
        <v>15</v>
      </c>
      <c r="B2" s="17" t="str">
        <f>取数表!C5</f>
        <v>605030-大冶市茗山乡初级中学</v>
      </c>
      <c r="C2" s="17"/>
      <c r="D2" s="18"/>
      <c r="E2" s="19" t="s">
        <v>16</v>
      </c>
      <c r="F2" s="20">
        <f>COUNT(在职!A7:A701)</f>
        <v>175</v>
      </c>
      <c r="G2" s="16" t="s">
        <v>17</v>
      </c>
      <c r="H2" s="21">
        <f>COUNT(离退休!A6:A578)</f>
        <v>173</v>
      </c>
      <c r="I2" s="25" t="s">
        <v>18</v>
      </c>
      <c r="J2" s="62">
        <v>0</v>
      </c>
    </row>
    <row r="3" s="10" customFormat="1" ht="19" customHeight="1" spans="1:10">
      <c r="A3" s="16" t="s">
        <v>19</v>
      </c>
      <c r="B3" s="21">
        <f>D3+F3+H3</f>
        <v>2719</v>
      </c>
      <c r="C3" s="16" t="s">
        <v>20</v>
      </c>
      <c r="D3" s="22">
        <v>1823</v>
      </c>
      <c r="E3" s="16" t="s">
        <v>21</v>
      </c>
      <c r="F3" s="16">
        <v>896</v>
      </c>
      <c r="G3" s="16" t="s">
        <v>22</v>
      </c>
      <c r="H3" s="16" t="str">
        <f>取数表!C119</f>
        <v>0</v>
      </c>
      <c r="I3" s="25" t="s">
        <v>23</v>
      </c>
      <c r="J3" s="16">
        <v>430</v>
      </c>
    </row>
    <row r="4" s="10" customFormat="1" ht="19" customHeight="1" spans="1:10">
      <c r="A4" s="16" t="s">
        <v>24</v>
      </c>
      <c r="B4" s="16">
        <v>0</v>
      </c>
      <c r="C4" s="16" t="s">
        <v>25</v>
      </c>
      <c r="D4" s="22">
        <v>10</v>
      </c>
      <c r="E4" s="23" t="s">
        <v>26</v>
      </c>
      <c r="F4" s="16">
        <v>34</v>
      </c>
      <c r="G4" s="24" t="s">
        <v>27</v>
      </c>
      <c r="H4" s="16">
        <v>10</v>
      </c>
      <c r="I4" s="25" t="s">
        <v>28</v>
      </c>
      <c r="J4" s="16">
        <v>0</v>
      </c>
    </row>
    <row r="5" s="10" customFormat="1" ht="19" customHeight="1" spans="1:10">
      <c r="A5" s="16" t="s">
        <v>29</v>
      </c>
      <c r="B5" s="16">
        <f>取数表!C129*1</f>
        <v>4</v>
      </c>
      <c r="C5" s="16" t="s">
        <v>30</v>
      </c>
      <c r="D5" s="22">
        <v>270</v>
      </c>
      <c r="E5" s="16"/>
      <c r="F5" s="16"/>
      <c r="G5" s="25" t="s">
        <v>31</v>
      </c>
      <c r="H5" s="16">
        <f>取数表!C147*1</f>
        <v>1</v>
      </c>
      <c r="I5" s="25" t="s">
        <v>32</v>
      </c>
      <c r="J5" s="16">
        <v>0</v>
      </c>
    </row>
    <row r="6" s="10" customFormat="1" ht="12" customHeight="1" spans="1:10">
      <c r="A6" s="26" t="s">
        <v>33</v>
      </c>
      <c r="B6" s="26"/>
      <c r="C6" s="16" t="e">
        <f>G11</f>
        <v>#REF!</v>
      </c>
      <c r="D6" s="27"/>
      <c r="E6" s="28"/>
      <c r="F6" s="28"/>
      <c r="G6" s="29"/>
      <c r="H6" s="28"/>
      <c r="I6" s="29"/>
      <c r="J6" s="28"/>
    </row>
    <row r="7" s="10" customFormat="1" ht="19" customHeight="1" spans="1:10">
      <c r="A7" s="26" t="s">
        <v>34</v>
      </c>
      <c r="B7" s="26"/>
      <c r="C7" s="16">
        <f>G46</f>
        <v>2923601.1</v>
      </c>
      <c r="D7" s="27"/>
      <c r="E7" s="28"/>
      <c r="F7" s="28"/>
      <c r="G7" s="29"/>
      <c r="H7" s="28"/>
      <c r="I7" s="29"/>
      <c r="J7" s="28"/>
    </row>
    <row r="8" s="10" customFormat="1" ht="19" customHeight="1" spans="1:10">
      <c r="A8" s="26" t="s">
        <v>35</v>
      </c>
      <c r="B8" s="26"/>
      <c r="C8" s="16" t="e">
        <f>C6+C7</f>
        <v>#REF!</v>
      </c>
      <c r="D8" s="27"/>
      <c r="E8" s="28"/>
      <c r="F8" s="28"/>
      <c r="G8" s="29"/>
      <c r="H8" s="28"/>
      <c r="I8" s="29"/>
      <c r="J8" s="28"/>
    </row>
    <row r="9" s="11" customFormat="1" ht="19" customHeight="1" spans="1:10">
      <c r="A9" s="30"/>
      <c r="B9" s="31"/>
      <c r="C9" s="32"/>
      <c r="D9" s="27"/>
      <c r="E9" s="28"/>
      <c r="F9" s="28"/>
      <c r="G9" s="28"/>
      <c r="H9" s="28"/>
      <c r="I9" s="29"/>
      <c r="J9" s="28"/>
    </row>
    <row r="10" s="12" customFormat="1" ht="24" customHeight="1" spans="1:10">
      <c r="A10" s="33" t="s">
        <v>36</v>
      </c>
      <c r="B10" s="34" t="s">
        <v>37</v>
      </c>
      <c r="C10" s="33" t="s">
        <v>38</v>
      </c>
      <c r="D10" s="35" t="s">
        <v>39</v>
      </c>
      <c r="E10" s="35" t="s">
        <v>40</v>
      </c>
      <c r="F10" s="36" t="s">
        <v>41</v>
      </c>
      <c r="G10" s="23" t="s">
        <v>42</v>
      </c>
      <c r="H10" s="37"/>
      <c r="I10" s="37"/>
      <c r="J10" s="37"/>
    </row>
    <row r="11" ht="32" customHeight="1" spans="1:7">
      <c r="A11" s="38" t="s">
        <v>43</v>
      </c>
      <c r="B11" s="39" t="s">
        <v>44</v>
      </c>
      <c r="C11" s="40"/>
      <c r="D11" s="40"/>
      <c r="E11" s="41"/>
      <c r="F11" s="41"/>
      <c r="G11" s="41" t="e">
        <f>G12+G13+G24+G25+G28+G38+G41+G43+G44</f>
        <v>#REF!</v>
      </c>
    </row>
    <row r="12" ht="21" customHeight="1" outlineLevel="1" spans="1:7">
      <c r="A12" s="41"/>
      <c r="B12" s="40"/>
      <c r="C12" s="40" t="s">
        <v>45</v>
      </c>
      <c r="D12" s="40"/>
      <c r="E12" s="41"/>
      <c r="F12" s="41">
        <f>在职!AE6</f>
        <v>659612</v>
      </c>
      <c r="G12" s="41">
        <f>F12*12</f>
        <v>7915344</v>
      </c>
    </row>
    <row r="13" ht="21" customHeight="1" outlineLevel="1" spans="1:7">
      <c r="A13" s="41"/>
      <c r="B13" s="40"/>
      <c r="C13" s="40" t="s">
        <v>46</v>
      </c>
      <c r="D13" s="40"/>
      <c r="E13" s="41"/>
      <c r="F13" s="42" t="e">
        <f>SUM(F14:F22)</f>
        <v>#REF!</v>
      </c>
      <c r="G13" s="43" t="e">
        <f>F13*12</f>
        <v>#REF!</v>
      </c>
    </row>
    <row r="14" ht="21" customHeight="1" outlineLevel="2" spans="1:7">
      <c r="A14" s="41"/>
      <c r="B14" s="40"/>
      <c r="C14" s="40"/>
      <c r="D14" s="44" t="s">
        <v>47</v>
      </c>
      <c r="E14" s="41"/>
      <c r="F14" s="41">
        <f>取数表!C160*1</f>
        <v>865</v>
      </c>
      <c r="G14" s="41">
        <f>F14*12</f>
        <v>10380</v>
      </c>
    </row>
    <row r="15" ht="21" customHeight="1" outlineLevel="2" spans="1:7">
      <c r="A15" s="41"/>
      <c r="B15" s="40"/>
      <c r="C15" s="40"/>
      <c r="D15" s="44" t="s">
        <v>48</v>
      </c>
      <c r="E15" s="41"/>
      <c r="F15" s="41" t="str">
        <f>取数表!C161</f>
        <v>0</v>
      </c>
      <c r="G15" s="41">
        <f t="shared" ref="G15:G22" si="0">F15*12</f>
        <v>0</v>
      </c>
    </row>
    <row r="16" ht="21" customHeight="1" outlineLevel="2" spans="1:7">
      <c r="A16" s="41"/>
      <c r="B16" s="40"/>
      <c r="C16" s="40"/>
      <c r="D16" s="44" t="s">
        <v>49</v>
      </c>
      <c r="E16" s="41"/>
      <c r="F16" s="41">
        <f>在职!AJ6</f>
        <v>9800</v>
      </c>
      <c r="G16" s="41">
        <f t="shared" si="0"/>
        <v>117600</v>
      </c>
    </row>
    <row r="17" ht="21" customHeight="1" outlineLevel="2" spans="1:7">
      <c r="A17" s="41"/>
      <c r="B17" s="40"/>
      <c r="C17" s="40"/>
      <c r="D17" s="44" t="s">
        <v>50</v>
      </c>
      <c r="E17" s="41"/>
      <c r="F17" s="41" t="e">
        <f>在职!#REF!</f>
        <v>#REF!</v>
      </c>
      <c r="G17" s="41" t="e">
        <f t="shared" si="0"/>
        <v>#REF!</v>
      </c>
    </row>
    <row r="18" ht="21" customHeight="1" outlineLevel="2" spans="1:7">
      <c r="A18" s="41"/>
      <c r="B18" s="40"/>
      <c r="C18" s="40"/>
      <c r="D18" s="44" t="s">
        <v>51</v>
      </c>
      <c r="E18" s="41"/>
      <c r="F18" s="41">
        <f>在职!AQ6</f>
        <v>38500</v>
      </c>
      <c r="G18" s="41">
        <f t="shared" si="0"/>
        <v>462000</v>
      </c>
    </row>
    <row r="19" ht="21" customHeight="1" outlineLevel="2" spans="1:7">
      <c r="A19" s="41"/>
      <c r="B19" s="40"/>
      <c r="C19" s="40"/>
      <c r="D19" s="44" t="s">
        <v>52</v>
      </c>
      <c r="E19" s="41"/>
      <c r="F19" s="41">
        <f>在职!AR6</f>
        <v>35280</v>
      </c>
      <c r="G19" s="41">
        <f t="shared" si="0"/>
        <v>423360</v>
      </c>
    </row>
    <row r="20" ht="21" customHeight="1" outlineLevel="2" spans="1:7">
      <c r="A20" s="41"/>
      <c r="B20" s="40"/>
      <c r="C20" s="40"/>
      <c r="D20" s="44" t="s">
        <v>53</v>
      </c>
      <c r="E20" s="41"/>
      <c r="F20" s="41">
        <f>在职!AP6</f>
        <v>24695.54</v>
      </c>
      <c r="G20" s="41">
        <f t="shared" si="0"/>
        <v>296346.48</v>
      </c>
    </row>
    <row r="21" ht="21" customHeight="1" outlineLevel="2" spans="1:7">
      <c r="A21" s="41"/>
      <c r="B21" s="40"/>
      <c r="C21" s="40"/>
      <c r="D21" s="45" t="s">
        <v>54</v>
      </c>
      <c r="E21" s="41"/>
      <c r="F21" s="41">
        <f>在职!AL6</f>
        <v>44975</v>
      </c>
      <c r="G21" s="41">
        <f t="shared" si="0"/>
        <v>539700</v>
      </c>
    </row>
    <row r="22" ht="21" customHeight="1" outlineLevel="2" spans="1:7">
      <c r="A22" s="41"/>
      <c r="B22" s="40"/>
      <c r="C22" s="40"/>
      <c r="D22" s="44" t="s">
        <v>55</v>
      </c>
      <c r="E22" s="41"/>
      <c r="F22" s="41">
        <f>在职!AK6</f>
        <v>62500</v>
      </c>
      <c r="G22" s="41">
        <f t="shared" si="0"/>
        <v>750000</v>
      </c>
    </row>
    <row r="23" ht="21" customHeight="1" outlineLevel="2" spans="1:7">
      <c r="A23" s="41"/>
      <c r="B23" s="40"/>
      <c r="C23" s="40"/>
      <c r="D23" s="40"/>
      <c r="E23" s="41"/>
      <c r="F23" s="41"/>
      <c r="G23" s="41"/>
    </row>
    <row r="24" ht="21" customHeight="1" outlineLevel="1" spans="1:7">
      <c r="A24" s="41"/>
      <c r="B24" s="40"/>
      <c r="C24" s="39" t="s">
        <v>56</v>
      </c>
      <c r="D24" s="40"/>
      <c r="E24" s="41"/>
      <c r="F24" s="41">
        <f>在职!AH6</f>
        <v>280418.7</v>
      </c>
      <c r="G24" s="41">
        <f>F24*12</f>
        <v>3365024.4</v>
      </c>
    </row>
    <row r="25" ht="21" customHeight="1" outlineLevel="1" spans="1:7">
      <c r="A25" s="41"/>
      <c r="B25" s="40"/>
      <c r="C25" s="39" t="s">
        <v>57</v>
      </c>
      <c r="D25" s="40"/>
      <c r="E25" s="41"/>
      <c r="F25" s="42">
        <f>F26+F27</f>
        <v>7805463</v>
      </c>
      <c r="G25" s="46">
        <f>F25</f>
        <v>7805463</v>
      </c>
    </row>
    <row r="26" ht="21" customHeight="1" outlineLevel="1" spans="1:12">
      <c r="A26" s="41"/>
      <c r="B26" s="40"/>
      <c r="C26" s="39"/>
      <c r="D26" s="47" t="s">
        <v>58</v>
      </c>
      <c r="E26" s="41"/>
      <c r="F26" s="41">
        <f>在职!AT6*12+在职!AU6</f>
        <v>7565463</v>
      </c>
      <c r="G26" s="41">
        <f>F26</f>
        <v>7565463</v>
      </c>
      <c r="H26" s="48" t="s">
        <v>59</v>
      </c>
      <c r="I26" s="48"/>
      <c r="J26" s="48"/>
      <c r="K26" s="48"/>
      <c r="L26" s="48"/>
    </row>
    <row r="27" ht="21" customHeight="1" outlineLevel="1" spans="1:11">
      <c r="A27" s="41"/>
      <c r="B27" s="40"/>
      <c r="C27" s="40"/>
      <c r="D27" s="49" t="s">
        <v>60</v>
      </c>
      <c r="E27" s="41"/>
      <c r="F27" s="41">
        <v>240000</v>
      </c>
      <c r="G27" s="41">
        <v>240000</v>
      </c>
      <c r="H27" s="50" t="s">
        <v>61</v>
      </c>
      <c r="I27" s="50"/>
      <c r="J27" s="50"/>
      <c r="K27" s="50"/>
    </row>
    <row r="28" ht="21" customHeight="1" outlineLevel="1" spans="1:7">
      <c r="A28" s="41"/>
      <c r="B28" s="39" t="s">
        <v>62</v>
      </c>
      <c r="C28" s="40"/>
      <c r="D28" s="40"/>
      <c r="E28" s="41"/>
      <c r="F28" s="41"/>
      <c r="G28" s="41">
        <f>G29+G30+G31+G32</f>
        <v>4281492.06</v>
      </c>
    </row>
    <row r="29" ht="21" customHeight="1" outlineLevel="2" spans="1:12">
      <c r="A29" s="41"/>
      <c r="B29" s="40"/>
      <c r="C29" s="39" t="s">
        <v>63</v>
      </c>
      <c r="D29" s="51" t="s">
        <v>64</v>
      </c>
      <c r="E29" s="41">
        <f>G12+G14+G16+G24</f>
        <v>11408348.4</v>
      </c>
      <c r="F29" s="41"/>
      <c r="G29" s="41">
        <f>ROUND(E29*0.16,2)</f>
        <v>1825335.74</v>
      </c>
      <c r="H29" s="52"/>
      <c r="I29" s="52"/>
      <c r="J29" s="52"/>
      <c r="K29" s="52"/>
      <c r="L29" s="52"/>
    </row>
    <row r="30" s="13" customFormat="1" ht="29" customHeight="1" outlineLevel="2" spans="1:10">
      <c r="A30" s="53"/>
      <c r="C30" s="54" t="s">
        <v>65</v>
      </c>
      <c r="D30" s="55" t="s">
        <v>66</v>
      </c>
      <c r="E30" s="53">
        <f>G12+G14+G16+G18+G19+G20+G24</f>
        <v>12590054.88</v>
      </c>
      <c r="F30" s="53"/>
      <c r="G30" s="53">
        <f>ROUND(E30*0.08+E30/F2*0.08*J5,2)</f>
        <v>1007204.39</v>
      </c>
      <c r="H30" s="56" t="s">
        <v>67</v>
      </c>
      <c r="I30" s="63"/>
      <c r="J30" s="63"/>
    </row>
    <row r="31" ht="24" customHeight="1" outlineLevel="2" spans="1:10">
      <c r="A31" s="41"/>
      <c r="C31" s="57" t="s">
        <v>68</v>
      </c>
      <c r="D31" s="51" t="s">
        <v>66</v>
      </c>
      <c r="E31" s="41">
        <f>E30</f>
        <v>12590054.88</v>
      </c>
      <c r="F31" s="41"/>
      <c r="G31" s="41">
        <f>ROUND(E31*0.05+E31*0.05/175*H2,2)</f>
        <v>1251811.17</v>
      </c>
      <c r="H31" s="58" t="s">
        <v>69</v>
      </c>
      <c r="I31" s="64"/>
      <c r="J31" s="64"/>
    </row>
    <row r="32" ht="21" customHeight="1" outlineLevel="2" spans="1:7">
      <c r="A32" s="41"/>
      <c r="B32" s="40"/>
      <c r="C32" s="40" t="s">
        <v>70</v>
      </c>
      <c r="D32" s="40"/>
      <c r="E32" s="41"/>
      <c r="F32" s="41"/>
      <c r="G32" s="43">
        <f>SUM(G33:G36)</f>
        <v>197140.76</v>
      </c>
    </row>
    <row r="33" ht="21" customHeight="1" outlineLevel="2" spans="1:7">
      <c r="A33" s="41"/>
      <c r="B33" s="40"/>
      <c r="C33" s="59" t="s">
        <v>71</v>
      </c>
      <c r="E33" s="41"/>
      <c r="F33" s="41"/>
      <c r="G33" s="41">
        <f>60*(F2+H2)</f>
        <v>20880</v>
      </c>
    </row>
    <row r="34" ht="31" customHeight="1" outlineLevel="2" spans="1:7">
      <c r="A34" s="41"/>
      <c r="B34" s="40"/>
      <c r="C34" s="60" t="s">
        <v>72</v>
      </c>
      <c r="D34" s="51" t="s">
        <v>66</v>
      </c>
      <c r="E34" s="41">
        <f>E30</f>
        <v>12590054.88</v>
      </c>
      <c r="F34" s="41"/>
      <c r="G34" s="41">
        <f>ROUND(E34*0.005,2)</f>
        <v>62950.27</v>
      </c>
    </row>
    <row r="35" ht="37" customHeight="1" outlineLevel="2" spans="1:7">
      <c r="A35" s="41"/>
      <c r="B35" s="40"/>
      <c r="C35" s="59" t="s">
        <v>73</v>
      </c>
      <c r="D35" s="51" t="s">
        <v>66</v>
      </c>
      <c r="E35" s="41">
        <f>E30</f>
        <v>12590054.88</v>
      </c>
      <c r="F35" s="41"/>
      <c r="G35" s="41">
        <f>ROUND(E35*0.002,2)</f>
        <v>25180.11</v>
      </c>
    </row>
    <row r="36" ht="35" customHeight="1" outlineLevel="2" spans="1:7">
      <c r="A36" s="41"/>
      <c r="B36" s="40"/>
      <c r="C36" s="59" t="s">
        <v>74</v>
      </c>
      <c r="D36" s="51" t="s">
        <v>66</v>
      </c>
      <c r="E36" s="41">
        <f>E30</f>
        <v>12590054.88</v>
      </c>
      <c r="F36" s="41"/>
      <c r="G36" s="41">
        <f>ROUND(E36*0.007,2)</f>
        <v>88130.38</v>
      </c>
    </row>
    <row r="37" ht="29" customHeight="1" outlineLevel="1" spans="1:7">
      <c r="A37" s="41"/>
      <c r="B37" s="39" t="s">
        <v>75</v>
      </c>
      <c r="C37" s="40"/>
      <c r="D37" s="40"/>
      <c r="E37" s="41"/>
      <c r="F37" s="41"/>
      <c r="G37" s="41"/>
    </row>
    <row r="38" ht="29" customHeight="1" outlineLevel="1" spans="1:7">
      <c r="A38" s="41"/>
      <c r="B38" s="40"/>
      <c r="C38" s="40" t="s">
        <v>75</v>
      </c>
      <c r="D38" s="61" t="s">
        <v>76</v>
      </c>
      <c r="E38" s="41">
        <f>G12+G14+G16+G18+G19+G20+G22+G24+G26</f>
        <v>20905517.88</v>
      </c>
      <c r="F38" s="41"/>
      <c r="G38" s="41">
        <f>ROUND(E38*0.12,2)</f>
        <v>2508662.15</v>
      </c>
    </row>
    <row r="39" ht="29" customHeight="1" outlineLevel="1" spans="1:7">
      <c r="A39" s="41"/>
      <c r="B39" s="39" t="s">
        <v>77</v>
      </c>
      <c r="C39" s="40"/>
      <c r="D39" s="40"/>
      <c r="E39" s="41"/>
      <c r="F39" s="41"/>
      <c r="G39" s="41"/>
    </row>
    <row r="40" ht="29" customHeight="1" outlineLevel="1" spans="1:7">
      <c r="A40" s="41"/>
      <c r="B40" s="40"/>
      <c r="C40" s="40" t="s">
        <v>78</v>
      </c>
      <c r="D40" s="40"/>
      <c r="E40" s="41"/>
      <c r="F40" s="41"/>
      <c r="G40" s="41"/>
    </row>
    <row r="41" ht="29" customHeight="1" outlineLevel="1" spans="1:7">
      <c r="A41" s="41"/>
      <c r="B41" s="40"/>
      <c r="C41" s="39" t="s">
        <v>79</v>
      </c>
      <c r="D41" s="40" t="s">
        <v>80</v>
      </c>
      <c r="E41" s="41"/>
      <c r="F41" s="41"/>
      <c r="G41" s="41">
        <f>G44*0.025</f>
        <v>51900</v>
      </c>
    </row>
    <row r="42" ht="29" customHeight="1" outlineLevel="1" spans="1:7">
      <c r="A42" s="41"/>
      <c r="B42" s="39" t="s">
        <v>81</v>
      </c>
      <c r="C42" s="40"/>
      <c r="D42" s="40"/>
      <c r="E42" s="41"/>
      <c r="F42" s="41"/>
      <c r="G42" s="41"/>
    </row>
    <row r="43" ht="29" customHeight="1" outlineLevel="1" spans="1:7">
      <c r="A43" s="41"/>
      <c r="B43" s="40"/>
      <c r="C43" s="40" t="s">
        <v>82</v>
      </c>
      <c r="D43" s="40"/>
      <c r="E43" s="41"/>
      <c r="F43" s="41">
        <f>其他!U5</f>
        <v>28730</v>
      </c>
      <c r="G43" s="41">
        <f>F43*12</f>
        <v>344760</v>
      </c>
    </row>
    <row r="44" ht="29" customHeight="1" outlineLevel="1" spans="1:7">
      <c r="A44" s="41"/>
      <c r="B44" s="39" t="s">
        <v>83</v>
      </c>
      <c r="C44" s="39" t="s">
        <v>84</v>
      </c>
      <c r="D44" s="40"/>
      <c r="E44" s="41"/>
      <c r="F44" s="41">
        <f>H2*1000</f>
        <v>173000</v>
      </c>
      <c r="G44" s="41">
        <f>F44*12</f>
        <v>2076000</v>
      </c>
    </row>
    <row r="45" ht="29" customHeight="1" outlineLevel="1" spans="1:7">
      <c r="A45" s="41"/>
      <c r="B45" s="40"/>
      <c r="C45" s="40"/>
      <c r="D45" s="40"/>
      <c r="E45" s="41"/>
      <c r="F45" s="41"/>
      <c r="G45" s="41"/>
    </row>
    <row r="46" ht="33" customHeight="1" spans="1:7">
      <c r="A46" s="38" t="s">
        <v>85</v>
      </c>
      <c r="B46" s="40"/>
      <c r="C46" s="40"/>
      <c r="D46" s="40"/>
      <c r="E46" s="41"/>
      <c r="F46" s="41"/>
      <c r="G46" s="41">
        <f>G47+G54+G56+G58+G60</f>
        <v>2923601.1</v>
      </c>
    </row>
    <row r="47" ht="26" customHeight="1" outlineLevel="1" spans="1:7">
      <c r="A47" s="41"/>
      <c r="B47" s="39" t="s">
        <v>86</v>
      </c>
      <c r="C47" s="40"/>
      <c r="D47" s="40"/>
      <c r="E47" s="41"/>
      <c r="F47" s="41"/>
      <c r="G47" s="43">
        <f>SUM(G48:G52)</f>
        <v>2478800</v>
      </c>
    </row>
    <row r="48" ht="26" customHeight="1" outlineLevel="1" spans="1:7">
      <c r="A48" s="41"/>
      <c r="B48" s="40"/>
      <c r="C48" s="39" t="s">
        <v>87</v>
      </c>
      <c r="D48" s="40"/>
      <c r="E48" s="41"/>
      <c r="F48" s="41"/>
      <c r="G48" s="41">
        <f>D5*500</f>
        <v>135000</v>
      </c>
    </row>
    <row r="49" ht="26" customHeight="1" outlineLevel="1" spans="1:7">
      <c r="A49" s="41"/>
      <c r="B49" s="40"/>
      <c r="C49" s="39" t="s">
        <v>88</v>
      </c>
      <c r="D49" s="40"/>
      <c r="E49" s="41"/>
      <c r="F49" s="41"/>
      <c r="G49" s="41">
        <f>D3*720</f>
        <v>1312560</v>
      </c>
    </row>
    <row r="50" ht="26" customHeight="1" outlineLevel="1" spans="1:7">
      <c r="A50" s="41"/>
      <c r="B50" s="40"/>
      <c r="C50" s="39" t="s">
        <v>89</v>
      </c>
      <c r="D50" s="40"/>
      <c r="E50" s="41"/>
      <c r="F50" s="41"/>
      <c r="G50" s="41">
        <f>F3*940</f>
        <v>842240</v>
      </c>
    </row>
    <row r="51" ht="26" customHeight="1" outlineLevel="1" spans="1:7">
      <c r="A51" s="41"/>
      <c r="B51" s="40"/>
      <c r="C51" s="39" t="s">
        <v>90</v>
      </c>
      <c r="D51" s="40"/>
      <c r="E51" s="41"/>
      <c r="F51" s="41"/>
      <c r="G51" s="41">
        <f>J3*300</f>
        <v>129000</v>
      </c>
    </row>
    <row r="52" ht="26" customHeight="1" outlineLevel="1" spans="1:7">
      <c r="A52" s="41"/>
      <c r="B52" s="40"/>
      <c r="C52" s="39" t="s">
        <v>91</v>
      </c>
      <c r="D52" s="40"/>
      <c r="E52" s="41"/>
      <c r="F52" s="41"/>
      <c r="G52" s="41">
        <f>H4*6000</f>
        <v>60000</v>
      </c>
    </row>
    <row r="53" ht="26" customHeight="1" outlineLevel="1" spans="1:7">
      <c r="A53" s="41"/>
      <c r="B53" s="40"/>
      <c r="C53" s="39"/>
      <c r="D53" s="40"/>
      <c r="E53" s="41"/>
      <c r="F53" s="41"/>
      <c r="G53" s="41"/>
    </row>
    <row r="54" ht="26" customHeight="1" outlineLevel="1" spans="1:7">
      <c r="A54" s="41"/>
      <c r="B54" s="39" t="s">
        <v>92</v>
      </c>
      <c r="C54" s="40"/>
      <c r="D54" s="51" t="s">
        <v>66</v>
      </c>
      <c r="E54" s="41">
        <f>E30</f>
        <v>12590054.88</v>
      </c>
      <c r="F54" s="41"/>
      <c r="G54" s="41">
        <f>ROUND(E54*0.02,2)</f>
        <v>251801.1</v>
      </c>
    </row>
    <row r="55" ht="26" customHeight="1" outlineLevel="1" spans="1:7">
      <c r="A55" s="41"/>
      <c r="B55" s="40"/>
      <c r="C55" s="40"/>
      <c r="D55" s="40"/>
      <c r="E55" s="41"/>
      <c r="F55" s="41"/>
      <c r="G55" s="41"/>
    </row>
    <row r="56" ht="26" customHeight="1" outlineLevel="1" spans="1:7">
      <c r="A56" s="41"/>
      <c r="B56" s="39" t="s">
        <v>93</v>
      </c>
      <c r="C56" s="39" t="s">
        <v>94</v>
      </c>
      <c r="D56" s="40"/>
      <c r="E56" s="41"/>
      <c r="F56" s="41"/>
      <c r="G56" s="41">
        <f>H2*1000</f>
        <v>173000</v>
      </c>
    </row>
    <row r="57" ht="26" customHeight="1" outlineLevel="1" spans="1:7">
      <c r="A57" s="41"/>
      <c r="B57" s="40"/>
      <c r="C57" s="40"/>
      <c r="D57" s="40"/>
      <c r="E57" s="41"/>
      <c r="F57" s="41"/>
      <c r="G57" s="41"/>
    </row>
    <row r="58" ht="26" customHeight="1" outlineLevel="1" spans="1:7">
      <c r="A58" s="41"/>
      <c r="B58" s="39" t="s">
        <v>95</v>
      </c>
      <c r="C58" s="39" t="s">
        <v>96</v>
      </c>
      <c r="D58" s="40"/>
      <c r="E58" s="41"/>
      <c r="F58" s="41"/>
      <c r="G58" s="41">
        <f>J4*300</f>
        <v>0</v>
      </c>
    </row>
    <row r="59" ht="26" customHeight="1" outlineLevel="1" spans="1:7">
      <c r="A59" s="41"/>
      <c r="B59" s="40"/>
      <c r="C59" s="40"/>
      <c r="D59" s="40"/>
      <c r="E59" s="41"/>
      <c r="F59" s="41"/>
      <c r="G59" s="41"/>
    </row>
    <row r="60" ht="26" customHeight="1" outlineLevel="1" spans="1:7">
      <c r="A60" s="41"/>
      <c r="B60" s="39" t="s">
        <v>97</v>
      </c>
      <c r="C60" s="39" t="s">
        <v>98</v>
      </c>
      <c r="D60" s="40"/>
      <c r="E60" s="41"/>
      <c r="F60" s="41"/>
      <c r="G60" s="41">
        <f>H5*20000</f>
        <v>20000</v>
      </c>
    </row>
    <row r="61" ht="26" customHeight="1" outlineLevel="1" spans="1:7">
      <c r="A61" s="41"/>
      <c r="B61" s="40"/>
      <c r="C61" s="40"/>
      <c r="D61" s="40"/>
      <c r="E61" s="41"/>
      <c r="F61" s="41"/>
      <c r="G61" s="41"/>
    </row>
    <row r="63" ht="12" customHeight="1"/>
  </sheetData>
  <mergeCells count="9">
    <mergeCell ref="A1:K1"/>
    <mergeCell ref="B2:D2"/>
    <mergeCell ref="A6:B6"/>
    <mergeCell ref="A7:B7"/>
    <mergeCell ref="A8:B8"/>
    <mergeCell ref="H26:L26"/>
    <mergeCell ref="H27:K27"/>
    <mergeCell ref="H30:J30"/>
    <mergeCell ref="H31:J31"/>
  </mergeCells>
  <pageMargins left="0.75" right="0.75" top="1" bottom="1" header="0.5" footer="0.5"/>
  <pageSetup paperSize="9" scale="7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81"/>
  <sheetViews>
    <sheetView tabSelected="1" zoomScale="85" zoomScaleNormal="85" zoomScaleSheetLayoutView="60" workbookViewId="0">
      <pane xSplit="1" ySplit="2" topLeftCell="B3" activePane="bottomRight" state="frozen"/>
      <selection/>
      <selection pane="topRight"/>
      <selection pane="bottomLeft"/>
      <selection pane="bottomRight" activeCell="E14" sqref="E14"/>
    </sheetView>
  </sheetViews>
  <sheetFormatPr defaultColWidth="9" defaultRowHeight="13.5"/>
  <cols>
    <col min="1" max="1" width="9" style="1"/>
    <col min="2" max="2" width="9.67619047619048" style="1" customWidth="1"/>
    <col min="3" max="3" width="14" style="1" customWidth="1"/>
    <col min="4" max="5" width="8" style="1" customWidth="1"/>
    <col min="6" max="6" width="7" style="1" customWidth="1"/>
    <col min="7" max="7" width="8" style="1" customWidth="1"/>
    <col min="8" max="8" width="20" style="1" customWidth="1"/>
    <col min="9" max="9" width="19" style="1" customWidth="1"/>
    <col min="10" max="11" width="14" style="1" customWidth="1"/>
    <col min="12" max="12" width="26" style="1" customWidth="1"/>
    <col min="13" max="13" width="14" style="1" customWidth="1"/>
    <col min="14" max="14" width="19" style="1" customWidth="1"/>
    <col min="15" max="15" width="13" style="1" customWidth="1"/>
    <col min="16" max="16" width="14" style="1" customWidth="1"/>
    <col min="17" max="18" width="20" style="1" customWidth="1"/>
    <col min="19" max="19" width="23" style="1" customWidth="1"/>
    <col min="20" max="20" width="19" style="1" customWidth="1"/>
    <col min="21" max="21" width="22" style="1" customWidth="1"/>
    <col min="22" max="22" width="7" style="1" customWidth="1"/>
    <col min="23" max="23" width="33.5714285714286" style="1" customWidth="1"/>
    <col min="24" max="27" width="25.4285714285714" style="1" customWidth="1"/>
    <col min="28" max="28" width="42.5714285714286" style="1" customWidth="1"/>
    <col min="29" max="30" width="12.4285714285714" style="1" customWidth="1"/>
    <col min="31" max="31" width="15.0285714285714" style="1" customWidth="1"/>
    <col min="32" max="32" width="25" style="1" customWidth="1"/>
    <col min="33" max="33" width="21.552380952381" style="1" customWidth="1"/>
    <col min="34" max="34" width="13" style="1" customWidth="1"/>
    <col min="35" max="35" width="21.8380952380952" style="1" customWidth="1"/>
    <col min="36" max="36" width="20.9047619047619" style="1" customWidth="1"/>
    <col min="37" max="38" width="19" style="1" customWidth="1"/>
    <col min="39" max="39" width="7" style="1" customWidth="1"/>
    <col min="40" max="40" width="38" style="1" customWidth="1"/>
    <col min="41" max="41" width="25" style="1" customWidth="1"/>
    <col min="42" max="44" width="13" style="1" customWidth="1"/>
    <col min="45" max="46" width="31" style="1" customWidth="1"/>
    <col min="47" max="47" width="52" style="1" customWidth="1"/>
    <col min="48" max="48" width="7" style="1" customWidth="1"/>
    <col min="49" max="49" width="13" style="1" customWidth="1"/>
    <col min="50" max="16384" width="9" style="1"/>
  </cols>
  <sheetData>
    <row r="1" s="1" customFormat="1" ht="18.75" spans="1:49">
      <c r="A1" s="4" t="s">
        <v>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row>
    <row r="2" s="1" customFormat="1" ht="18.75" spans="1:49">
      <c r="A2" s="4" t="s">
        <v>99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1" customFormat="1" ht="18.75" spans="1:49">
      <c r="A3" s="4" t="s">
        <v>100</v>
      </c>
      <c r="B3" s="4" t="s">
        <v>101</v>
      </c>
      <c r="C3" s="4" t="s">
        <v>102</v>
      </c>
      <c r="D3" s="4" t="s">
        <v>103</v>
      </c>
      <c r="E3" s="4" t="s">
        <v>104</v>
      </c>
      <c r="F3" s="4" t="s">
        <v>105</v>
      </c>
      <c r="G3" s="4" t="s">
        <v>106</v>
      </c>
      <c r="H3" s="4" t="s">
        <v>107</v>
      </c>
      <c r="I3" s="4" t="s">
        <v>108</v>
      </c>
      <c r="J3" s="4" t="s">
        <v>109</v>
      </c>
      <c r="K3" s="4" t="s">
        <v>110</v>
      </c>
      <c r="L3" s="4" t="s">
        <v>111</v>
      </c>
      <c r="M3" s="4" t="s">
        <v>112</v>
      </c>
      <c r="N3" s="4" t="s">
        <v>113</v>
      </c>
      <c r="O3" s="4" t="s">
        <v>114</v>
      </c>
      <c r="P3" s="4" t="s">
        <v>115</v>
      </c>
      <c r="Q3" s="4" t="s">
        <v>116</v>
      </c>
      <c r="R3" s="4" t="s">
        <v>117</v>
      </c>
      <c r="S3" s="4" t="s">
        <v>118</v>
      </c>
      <c r="T3" s="4" t="s">
        <v>119</v>
      </c>
      <c r="U3" s="4" t="s">
        <v>120</v>
      </c>
      <c r="V3" s="4" t="s">
        <v>121</v>
      </c>
      <c r="W3" s="4" t="s">
        <v>122</v>
      </c>
      <c r="X3" s="4" t="s">
        <v>123</v>
      </c>
      <c r="Y3" s="4" t="s">
        <v>124</v>
      </c>
      <c r="Z3" s="4" t="s">
        <v>125</v>
      </c>
      <c r="AA3" s="4" t="s">
        <v>126</v>
      </c>
      <c r="AB3" s="4" t="s">
        <v>127</v>
      </c>
      <c r="AC3" s="4" t="s">
        <v>128</v>
      </c>
      <c r="AD3" s="4" t="s">
        <v>129</v>
      </c>
      <c r="AE3" s="4" t="s">
        <v>45</v>
      </c>
      <c r="AF3" s="4"/>
      <c r="AG3" s="4"/>
      <c r="AH3" s="4" t="s">
        <v>56</v>
      </c>
      <c r="AI3" s="4" t="s">
        <v>130</v>
      </c>
      <c r="AJ3" s="4"/>
      <c r="AK3" s="4"/>
      <c r="AL3" s="4"/>
      <c r="AM3" s="4"/>
      <c r="AN3" s="4" t="s">
        <v>131</v>
      </c>
      <c r="AO3" s="4"/>
      <c r="AP3" s="4"/>
      <c r="AQ3" s="4"/>
      <c r="AR3" s="4"/>
      <c r="AS3" s="4"/>
      <c r="AT3" s="4"/>
      <c r="AU3" s="4"/>
      <c r="AV3" s="4"/>
      <c r="AW3" s="4" t="s">
        <v>132</v>
      </c>
    </row>
    <row r="4" s="1" customFormat="1" ht="18.75" spans="1:49">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t="s">
        <v>133</v>
      </c>
      <c r="AF4" s="4" t="s">
        <v>134</v>
      </c>
      <c r="AG4" s="4" t="s">
        <v>135</v>
      </c>
      <c r="AH4" s="4"/>
      <c r="AI4" s="4" t="s">
        <v>136</v>
      </c>
      <c r="AJ4" s="4" t="s">
        <v>137</v>
      </c>
      <c r="AK4" s="4" t="s">
        <v>55</v>
      </c>
      <c r="AL4" s="4" t="s">
        <v>138</v>
      </c>
      <c r="AM4" s="4" t="s">
        <v>139</v>
      </c>
      <c r="AN4" s="4" t="s">
        <v>140</v>
      </c>
      <c r="AO4" s="4" t="s">
        <v>141</v>
      </c>
      <c r="AP4" s="4"/>
      <c r="AQ4" s="4"/>
      <c r="AR4" s="4"/>
      <c r="AS4" s="4" t="s">
        <v>142</v>
      </c>
      <c r="AT4" s="4"/>
      <c r="AU4" s="4"/>
      <c r="AV4" s="4"/>
      <c r="AW4" s="4"/>
    </row>
    <row r="5" s="1" customFormat="1" ht="18.75" spans="1:49">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t="s">
        <v>143</v>
      </c>
      <c r="AP5" s="4" t="s">
        <v>53</v>
      </c>
      <c r="AQ5" s="4" t="s">
        <v>51</v>
      </c>
      <c r="AR5" s="4" t="s">
        <v>52</v>
      </c>
      <c r="AS5" s="4" t="s">
        <v>144</v>
      </c>
      <c r="AT5" s="4" t="s">
        <v>145</v>
      </c>
      <c r="AU5" s="4" t="s">
        <v>146</v>
      </c>
      <c r="AV5" s="4" t="s">
        <v>139</v>
      </c>
      <c r="AW5" s="4"/>
    </row>
    <row r="6" s="1" customFormat="1" spans="1:49">
      <c r="A6" s="5"/>
      <c r="B6" s="5" t="s">
        <v>147</v>
      </c>
      <c r="C6" s="5" t="s">
        <v>147</v>
      </c>
      <c r="D6" s="5" t="s">
        <v>147</v>
      </c>
      <c r="E6" s="5" t="s">
        <v>147</v>
      </c>
      <c r="F6" s="5" t="s">
        <v>147</v>
      </c>
      <c r="G6" s="5" t="s">
        <v>147</v>
      </c>
      <c r="H6" s="5" t="s">
        <v>147</v>
      </c>
      <c r="I6" s="5" t="s">
        <v>147</v>
      </c>
      <c r="J6" s="5" t="s">
        <v>147</v>
      </c>
      <c r="K6" s="5" t="s">
        <v>147</v>
      </c>
      <c r="L6" s="5" t="s">
        <v>147</v>
      </c>
      <c r="M6" s="5" t="s">
        <v>147</v>
      </c>
      <c r="N6" s="5" t="s">
        <v>147</v>
      </c>
      <c r="O6" s="5" t="s">
        <v>147</v>
      </c>
      <c r="P6" s="5" t="s">
        <v>147</v>
      </c>
      <c r="Q6" s="5" t="s">
        <v>147</v>
      </c>
      <c r="R6" s="5" t="s">
        <v>147</v>
      </c>
      <c r="S6" s="5" t="s">
        <v>147</v>
      </c>
      <c r="T6" s="5" t="s">
        <v>147</v>
      </c>
      <c r="U6" s="5" t="s">
        <v>147</v>
      </c>
      <c r="V6" s="5">
        <v>0</v>
      </c>
      <c r="W6" s="5" t="s">
        <v>147</v>
      </c>
      <c r="X6" s="5" t="s">
        <v>147</v>
      </c>
      <c r="Y6" s="5" t="s">
        <v>147</v>
      </c>
      <c r="Z6" s="5" t="s">
        <v>147</v>
      </c>
      <c r="AA6" s="5" t="s">
        <v>147</v>
      </c>
      <c r="AB6" s="5" t="s">
        <v>147</v>
      </c>
      <c r="AC6" s="5" t="s">
        <v>147</v>
      </c>
      <c r="AD6" s="5" t="s">
        <v>147</v>
      </c>
      <c r="AE6" s="6">
        <f t="shared" ref="AE6:AU6" si="0">SUM(AE7:AE181)</f>
        <v>659612</v>
      </c>
      <c r="AF6" s="6">
        <f t="shared" si="0"/>
        <v>385190</v>
      </c>
      <c r="AG6" s="6">
        <f t="shared" si="0"/>
        <v>274422</v>
      </c>
      <c r="AH6" s="6">
        <f t="shared" si="0"/>
        <v>280418.7</v>
      </c>
      <c r="AI6" s="6">
        <f t="shared" si="0"/>
        <v>117275</v>
      </c>
      <c r="AJ6" s="6">
        <f t="shared" si="0"/>
        <v>9800</v>
      </c>
      <c r="AK6" s="6">
        <f t="shared" si="0"/>
        <v>62500</v>
      </c>
      <c r="AL6" s="6">
        <f t="shared" si="0"/>
        <v>44975</v>
      </c>
      <c r="AM6" s="6">
        <f t="shared" si="0"/>
        <v>0</v>
      </c>
      <c r="AN6" s="6">
        <f t="shared" si="0"/>
        <v>728930.790000001</v>
      </c>
      <c r="AO6" s="6">
        <f t="shared" si="0"/>
        <v>98475.5399999999</v>
      </c>
      <c r="AP6" s="6">
        <f t="shared" si="0"/>
        <v>24695.54</v>
      </c>
      <c r="AQ6" s="6">
        <f t="shared" si="0"/>
        <v>38500</v>
      </c>
      <c r="AR6" s="6">
        <f t="shared" si="0"/>
        <v>35280</v>
      </c>
      <c r="AS6" s="6">
        <f t="shared" si="0"/>
        <v>630455.25</v>
      </c>
      <c r="AT6" s="6">
        <f t="shared" si="0"/>
        <v>432500</v>
      </c>
      <c r="AU6" s="6">
        <f t="shared" si="0"/>
        <v>2375463</v>
      </c>
      <c r="AV6" s="5" t="s">
        <v>147</v>
      </c>
      <c r="AW6" s="5" t="s">
        <v>147</v>
      </c>
    </row>
    <row r="7" s="1" customFormat="1" spans="1:49">
      <c r="A7" s="5">
        <v>1</v>
      </c>
      <c r="B7" s="5" t="s">
        <v>148</v>
      </c>
      <c r="C7" s="5" t="s">
        <v>149</v>
      </c>
      <c r="D7" s="5" t="s">
        <v>150</v>
      </c>
      <c r="E7" s="5" t="s">
        <v>151</v>
      </c>
      <c r="F7" s="5" t="s">
        <v>152</v>
      </c>
      <c r="G7" s="5" t="s">
        <v>153</v>
      </c>
      <c r="H7" s="5" t="s">
        <v>154</v>
      </c>
      <c r="I7" s="5" t="s">
        <v>155</v>
      </c>
      <c r="J7" s="5" t="s">
        <v>156</v>
      </c>
      <c r="K7" s="5" t="s">
        <v>157</v>
      </c>
      <c r="L7" s="5" t="s">
        <v>158</v>
      </c>
      <c r="M7" s="5" t="s">
        <v>159</v>
      </c>
      <c r="N7" s="5" t="s">
        <v>160</v>
      </c>
      <c r="O7" s="5" t="s">
        <v>161</v>
      </c>
      <c r="P7" s="5" t="s">
        <v>162</v>
      </c>
      <c r="Q7" s="5" t="s">
        <v>163</v>
      </c>
      <c r="R7" s="5" t="s">
        <v>163</v>
      </c>
      <c r="S7" s="5" t="s">
        <v>163</v>
      </c>
      <c r="T7" s="5" t="s">
        <v>164</v>
      </c>
      <c r="U7" s="5" t="s">
        <v>164</v>
      </c>
      <c r="V7" s="5">
        <v>6</v>
      </c>
      <c r="W7" s="5" t="s">
        <v>148</v>
      </c>
      <c r="X7" s="5" t="s">
        <v>162</v>
      </c>
      <c r="Y7" s="5" t="s">
        <v>162</v>
      </c>
      <c r="Z7" s="5" t="s">
        <v>162</v>
      </c>
      <c r="AA7" s="5" t="s">
        <v>162</v>
      </c>
      <c r="AB7" s="5" t="s">
        <v>162</v>
      </c>
      <c r="AC7" s="5" t="s">
        <v>165</v>
      </c>
      <c r="AD7" s="5" t="s">
        <v>166</v>
      </c>
      <c r="AE7" s="6">
        <v>2776</v>
      </c>
      <c r="AF7" s="6">
        <v>1929</v>
      </c>
      <c r="AG7" s="6">
        <v>847</v>
      </c>
      <c r="AH7" s="6">
        <v>1560</v>
      </c>
      <c r="AI7" s="6">
        <v>613</v>
      </c>
      <c r="AJ7" s="6">
        <v>56</v>
      </c>
      <c r="AK7" s="6">
        <v>300</v>
      </c>
      <c r="AL7" s="6">
        <v>257</v>
      </c>
      <c r="AM7" s="5" t="s">
        <v>147</v>
      </c>
      <c r="AN7" s="6">
        <v>543.05</v>
      </c>
      <c r="AO7" s="6">
        <v>543.05</v>
      </c>
      <c r="AP7" s="6">
        <v>123.05</v>
      </c>
      <c r="AQ7" s="6">
        <v>220</v>
      </c>
      <c r="AR7" s="6">
        <v>200</v>
      </c>
      <c r="AS7" s="6">
        <v>0</v>
      </c>
      <c r="AT7" s="6">
        <v>0</v>
      </c>
      <c r="AU7" s="6">
        <v>0</v>
      </c>
      <c r="AV7" s="5" t="s">
        <v>147</v>
      </c>
      <c r="AW7" s="5"/>
    </row>
    <row r="8" s="1" customFormat="1" spans="1:49">
      <c r="A8" s="5">
        <v>2</v>
      </c>
      <c r="B8" s="5" t="s">
        <v>148</v>
      </c>
      <c r="C8" s="5" t="s">
        <v>149</v>
      </c>
      <c r="D8" s="5" t="s">
        <v>167</v>
      </c>
      <c r="E8" s="5" t="s">
        <v>151</v>
      </c>
      <c r="F8" s="5" t="s">
        <v>152</v>
      </c>
      <c r="G8" s="5" t="s">
        <v>168</v>
      </c>
      <c r="H8" s="5" t="s">
        <v>154</v>
      </c>
      <c r="I8" s="5" t="s">
        <v>155</v>
      </c>
      <c r="J8" s="5" t="s">
        <v>156</v>
      </c>
      <c r="K8" s="5" t="s">
        <v>157</v>
      </c>
      <c r="L8" s="5" t="s">
        <v>158</v>
      </c>
      <c r="M8" s="5" t="s">
        <v>159</v>
      </c>
      <c r="N8" s="5" t="s">
        <v>169</v>
      </c>
      <c r="O8" s="5" t="s">
        <v>170</v>
      </c>
      <c r="P8" s="5" t="s">
        <v>162</v>
      </c>
      <c r="Q8" s="5" t="s">
        <v>163</v>
      </c>
      <c r="R8" s="5" t="s">
        <v>163</v>
      </c>
      <c r="S8" s="5" t="s">
        <v>163</v>
      </c>
      <c r="T8" s="5" t="s">
        <v>164</v>
      </c>
      <c r="U8" s="5" t="s">
        <v>164</v>
      </c>
      <c r="V8" s="5">
        <v>6</v>
      </c>
      <c r="W8" s="5" t="s">
        <v>148</v>
      </c>
      <c r="X8" s="5" t="s">
        <v>162</v>
      </c>
      <c r="Y8" s="5" t="s">
        <v>162</v>
      </c>
      <c r="Z8" s="5" t="s">
        <v>162</v>
      </c>
      <c r="AA8" s="5" t="s">
        <v>162</v>
      </c>
      <c r="AB8" s="5" t="s">
        <v>162</v>
      </c>
      <c r="AC8" s="5" t="s">
        <v>165</v>
      </c>
      <c r="AD8" s="5" t="s">
        <v>166</v>
      </c>
      <c r="AE8" s="6">
        <v>2587</v>
      </c>
      <c r="AF8" s="6">
        <v>1907</v>
      </c>
      <c r="AG8" s="6">
        <v>680</v>
      </c>
      <c r="AH8" s="6">
        <v>1569</v>
      </c>
      <c r="AI8" s="6">
        <v>613</v>
      </c>
      <c r="AJ8" s="6">
        <v>56</v>
      </c>
      <c r="AK8" s="6">
        <v>300</v>
      </c>
      <c r="AL8" s="6">
        <v>257</v>
      </c>
      <c r="AM8" s="5" t="s">
        <v>147</v>
      </c>
      <c r="AN8" s="6">
        <v>533.9</v>
      </c>
      <c r="AO8" s="6">
        <v>533.9</v>
      </c>
      <c r="AP8" s="6">
        <v>113.9</v>
      </c>
      <c r="AQ8" s="6">
        <v>220</v>
      </c>
      <c r="AR8" s="6">
        <v>200</v>
      </c>
      <c r="AS8" s="6">
        <v>0</v>
      </c>
      <c r="AT8" s="6">
        <v>0</v>
      </c>
      <c r="AU8" s="6">
        <v>0</v>
      </c>
      <c r="AV8" s="5" t="s">
        <v>147</v>
      </c>
      <c r="AW8" s="5"/>
    </row>
    <row r="9" s="1" customFormat="1" spans="1:49">
      <c r="A9" s="5">
        <v>3</v>
      </c>
      <c r="B9" s="5" t="s">
        <v>148</v>
      </c>
      <c r="C9" s="5" t="s">
        <v>149</v>
      </c>
      <c r="D9" s="5" t="s">
        <v>171</v>
      </c>
      <c r="E9" s="5" t="s">
        <v>151</v>
      </c>
      <c r="F9" s="5" t="s">
        <v>152</v>
      </c>
      <c r="G9" s="5" t="s">
        <v>153</v>
      </c>
      <c r="H9" s="5" t="s">
        <v>154</v>
      </c>
      <c r="I9" s="5" t="s">
        <v>155</v>
      </c>
      <c r="J9" s="5" t="s">
        <v>156</v>
      </c>
      <c r="K9" s="5" t="s">
        <v>157</v>
      </c>
      <c r="L9" s="5" t="s">
        <v>158</v>
      </c>
      <c r="M9" s="5" t="s">
        <v>159</v>
      </c>
      <c r="N9" s="5" t="s">
        <v>169</v>
      </c>
      <c r="O9" s="5" t="s">
        <v>170</v>
      </c>
      <c r="P9" s="5" t="s">
        <v>162</v>
      </c>
      <c r="Q9" s="5" t="s">
        <v>163</v>
      </c>
      <c r="R9" s="5" t="s">
        <v>163</v>
      </c>
      <c r="S9" s="5" t="s">
        <v>163</v>
      </c>
      <c r="T9" s="5" t="s">
        <v>172</v>
      </c>
      <c r="U9" s="5" t="s">
        <v>172</v>
      </c>
      <c r="V9" s="5">
        <v>4</v>
      </c>
      <c r="W9" s="5" t="s">
        <v>148</v>
      </c>
      <c r="X9" s="5" t="s">
        <v>162</v>
      </c>
      <c r="Y9" s="5" t="s">
        <v>162</v>
      </c>
      <c r="Z9" s="5" t="s">
        <v>162</v>
      </c>
      <c r="AA9" s="5" t="s">
        <v>162</v>
      </c>
      <c r="AB9" s="5" t="s">
        <v>162</v>
      </c>
      <c r="AC9" s="5" t="s">
        <v>173</v>
      </c>
      <c r="AD9" s="5" t="s">
        <v>174</v>
      </c>
      <c r="AE9" s="6">
        <v>2587</v>
      </c>
      <c r="AF9" s="6">
        <v>1907</v>
      </c>
      <c r="AG9" s="6">
        <v>680</v>
      </c>
      <c r="AH9" s="6">
        <v>1569</v>
      </c>
      <c r="AI9" s="6">
        <v>613</v>
      </c>
      <c r="AJ9" s="6">
        <v>56</v>
      </c>
      <c r="AK9" s="6">
        <v>300</v>
      </c>
      <c r="AL9" s="6">
        <v>257</v>
      </c>
      <c r="AM9" s="5" t="s">
        <v>147</v>
      </c>
      <c r="AN9" s="6">
        <v>4185.33</v>
      </c>
      <c r="AO9" s="6">
        <v>541.08</v>
      </c>
      <c r="AP9" s="6">
        <v>121.08</v>
      </c>
      <c r="AQ9" s="6">
        <v>220</v>
      </c>
      <c r="AR9" s="6">
        <v>200</v>
      </c>
      <c r="AS9" s="6">
        <v>3644.25</v>
      </c>
      <c r="AT9" s="6">
        <v>2500</v>
      </c>
      <c r="AU9" s="6">
        <v>13731</v>
      </c>
      <c r="AV9" s="5" t="s">
        <v>147</v>
      </c>
      <c r="AW9" s="5"/>
    </row>
    <row r="10" s="1" customFormat="1" spans="1:49">
      <c r="A10" s="5">
        <v>4</v>
      </c>
      <c r="B10" s="5" t="s">
        <v>148</v>
      </c>
      <c r="C10" s="5" t="s">
        <v>149</v>
      </c>
      <c r="D10" s="5" t="s">
        <v>175</v>
      </c>
      <c r="E10" s="5" t="s">
        <v>151</v>
      </c>
      <c r="F10" s="5" t="s">
        <v>152</v>
      </c>
      <c r="G10" s="5" t="s">
        <v>176</v>
      </c>
      <c r="H10" s="5" t="s">
        <v>154</v>
      </c>
      <c r="I10" s="5" t="s">
        <v>155</v>
      </c>
      <c r="J10" s="5" t="s">
        <v>156</v>
      </c>
      <c r="K10" s="5" t="s">
        <v>157</v>
      </c>
      <c r="L10" s="5" t="s">
        <v>158</v>
      </c>
      <c r="M10" s="5" t="s">
        <v>159</v>
      </c>
      <c r="N10" s="5" t="s">
        <v>169</v>
      </c>
      <c r="O10" s="5" t="s">
        <v>177</v>
      </c>
      <c r="P10" s="5" t="s">
        <v>162</v>
      </c>
      <c r="Q10" s="5" t="s">
        <v>163</v>
      </c>
      <c r="R10" s="5" t="s">
        <v>163</v>
      </c>
      <c r="S10" s="5" t="s">
        <v>163</v>
      </c>
      <c r="T10" s="5" t="s">
        <v>178</v>
      </c>
      <c r="U10" s="5" t="s">
        <v>178</v>
      </c>
      <c r="V10" s="5">
        <v>3</v>
      </c>
      <c r="W10" s="5" t="s">
        <v>148</v>
      </c>
      <c r="X10" s="5" t="s">
        <v>162</v>
      </c>
      <c r="Y10" s="5" t="s">
        <v>162</v>
      </c>
      <c r="Z10" s="5" t="s">
        <v>162</v>
      </c>
      <c r="AA10" s="5" t="s">
        <v>162</v>
      </c>
      <c r="AB10" s="5" t="s">
        <v>162</v>
      </c>
      <c r="AC10" s="5" t="s">
        <v>173</v>
      </c>
      <c r="AD10" s="5" t="s">
        <v>174</v>
      </c>
      <c r="AE10" s="6">
        <v>2639</v>
      </c>
      <c r="AF10" s="6">
        <v>1907</v>
      </c>
      <c r="AG10" s="6">
        <v>732</v>
      </c>
      <c r="AH10" s="6">
        <v>1569</v>
      </c>
      <c r="AI10" s="6">
        <v>613</v>
      </c>
      <c r="AJ10" s="6">
        <v>56</v>
      </c>
      <c r="AK10" s="6">
        <v>300</v>
      </c>
      <c r="AL10" s="6">
        <v>257</v>
      </c>
      <c r="AM10" s="5" t="s">
        <v>147</v>
      </c>
      <c r="AN10" s="6">
        <v>4178.15</v>
      </c>
      <c r="AO10" s="6">
        <v>533.9</v>
      </c>
      <c r="AP10" s="6">
        <v>113.9</v>
      </c>
      <c r="AQ10" s="6">
        <v>220</v>
      </c>
      <c r="AR10" s="6">
        <v>200</v>
      </c>
      <c r="AS10" s="6">
        <v>3644.25</v>
      </c>
      <c r="AT10" s="6">
        <v>2500</v>
      </c>
      <c r="AU10" s="6">
        <v>13731</v>
      </c>
      <c r="AV10" s="5" t="s">
        <v>147</v>
      </c>
      <c r="AW10" s="5"/>
    </row>
    <row r="11" s="1" customFormat="1" spans="1:49">
      <c r="A11" s="5">
        <v>5</v>
      </c>
      <c r="B11" s="5" t="s">
        <v>148</v>
      </c>
      <c r="C11" s="5" t="s">
        <v>149</v>
      </c>
      <c r="D11" s="5" t="s">
        <v>179</v>
      </c>
      <c r="E11" s="5" t="s">
        <v>180</v>
      </c>
      <c r="F11" s="5" t="s">
        <v>152</v>
      </c>
      <c r="G11" s="5" t="s">
        <v>176</v>
      </c>
      <c r="H11" s="5" t="s">
        <v>154</v>
      </c>
      <c r="I11" s="5" t="s">
        <v>155</v>
      </c>
      <c r="J11" s="5" t="s">
        <v>156</v>
      </c>
      <c r="K11" s="5" t="s">
        <v>157</v>
      </c>
      <c r="L11" s="5" t="s">
        <v>158</v>
      </c>
      <c r="M11" s="5" t="s">
        <v>159</v>
      </c>
      <c r="N11" s="5" t="s">
        <v>169</v>
      </c>
      <c r="O11" s="5" t="s">
        <v>181</v>
      </c>
      <c r="P11" s="5" t="s">
        <v>162</v>
      </c>
      <c r="Q11" s="5" t="s">
        <v>163</v>
      </c>
      <c r="R11" s="5" t="s">
        <v>163</v>
      </c>
      <c r="S11" s="5" t="s">
        <v>163</v>
      </c>
      <c r="T11" s="5" t="s">
        <v>182</v>
      </c>
      <c r="U11" s="5" t="s">
        <v>182</v>
      </c>
      <c r="V11" s="5">
        <v>1</v>
      </c>
      <c r="W11" s="5" t="s">
        <v>148</v>
      </c>
      <c r="X11" s="5" t="s">
        <v>162</v>
      </c>
      <c r="Y11" s="5" t="s">
        <v>162</v>
      </c>
      <c r="Z11" s="5" t="s">
        <v>162</v>
      </c>
      <c r="AA11" s="5" t="s">
        <v>162</v>
      </c>
      <c r="AB11" s="5" t="s">
        <v>162</v>
      </c>
      <c r="AC11" s="5" t="s">
        <v>173</v>
      </c>
      <c r="AD11" s="5" t="s">
        <v>174</v>
      </c>
      <c r="AE11" s="6">
        <v>2696</v>
      </c>
      <c r="AF11" s="6">
        <v>1907</v>
      </c>
      <c r="AG11" s="6">
        <v>789</v>
      </c>
      <c r="AH11" s="6">
        <v>1569</v>
      </c>
      <c r="AI11" s="6">
        <v>613</v>
      </c>
      <c r="AJ11" s="6">
        <v>56</v>
      </c>
      <c r="AK11" s="6">
        <v>300</v>
      </c>
      <c r="AL11" s="6">
        <v>257</v>
      </c>
      <c r="AM11" s="5" t="s">
        <v>147</v>
      </c>
      <c r="AN11" s="6">
        <v>4178.15</v>
      </c>
      <c r="AO11" s="6">
        <v>533.9</v>
      </c>
      <c r="AP11" s="6">
        <v>113.9</v>
      </c>
      <c r="AQ11" s="6">
        <v>220</v>
      </c>
      <c r="AR11" s="6">
        <v>200</v>
      </c>
      <c r="AS11" s="6">
        <v>3644.25</v>
      </c>
      <c r="AT11" s="6">
        <v>2500</v>
      </c>
      <c r="AU11" s="6">
        <v>13731</v>
      </c>
      <c r="AV11" s="5" t="s">
        <v>147</v>
      </c>
      <c r="AW11" s="5"/>
    </row>
    <row r="12" s="1" customFormat="1" spans="1:49">
      <c r="A12" s="5">
        <v>6</v>
      </c>
      <c r="B12" s="5" t="s">
        <v>148</v>
      </c>
      <c r="C12" s="5" t="s">
        <v>149</v>
      </c>
      <c r="D12" s="5" t="s">
        <v>183</v>
      </c>
      <c r="E12" s="5" t="s">
        <v>180</v>
      </c>
      <c r="F12" s="5" t="s">
        <v>152</v>
      </c>
      <c r="G12" s="5" t="s">
        <v>153</v>
      </c>
      <c r="H12" s="5" t="s">
        <v>154</v>
      </c>
      <c r="I12" s="5" t="s">
        <v>184</v>
      </c>
      <c r="J12" s="5" t="s">
        <v>156</v>
      </c>
      <c r="K12" s="5" t="s">
        <v>157</v>
      </c>
      <c r="L12" s="5" t="s">
        <v>158</v>
      </c>
      <c r="M12" s="5" t="s">
        <v>159</v>
      </c>
      <c r="N12" s="5" t="s">
        <v>185</v>
      </c>
      <c r="O12" s="5" t="s">
        <v>186</v>
      </c>
      <c r="P12" s="5" t="s">
        <v>162</v>
      </c>
      <c r="Q12" s="5" t="s">
        <v>163</v>
      </c>
      <c r="R12" s="5" t="s">
        <v>163</v>
      </c>
      <c r="S12" s="5" t="s">
        <v>163</v>
      </c>
      <c r="T12" s="5" t="s">
        <v>187</v>
      </c>
      <c r="U12" s="5" t="s">
        <v>187</v>
      </c>
      <c r="V12" s="5">
        <v>39</v>
      </c>
      <c r="W12" s="5" t="s">
        <v>148</v>
      </c>
      <c r="X12" s="5" t="s">
        <v>162</v>
      </c>
      <c r="Y12" s="5" t="s">
        <v>162</v>
      </c>
      <c r="Z12" s="5" t="s">
        <v>162</v>
      </c>
      <c r="AA12" s="5" t="s">
        <v>162</v>
      </c>
      <c r="AB12" s="5" t="s">
        <v>162</v>
      </c>
      <c r="AC12" s="5" t="s">
        <v>173</v>
      </c>
      <c r="AD12" s="5" t="s">
        <v>174</v>
      </c>
      <c r="AE12" s="6">
        <v>6194</v>
      </c>
      <c r="AF12" s="6">
        <v>2627</v>
      </c>
      <c r="AG12" s="6">
        <v>3567</v>
      </c>
      <c r="AH12" s="6">
        <v>1580</v>
      </c>
      <c r="AI12" s="6">
        <v>713</v>
      </c>
      <c r="AJ12" s="6">
        <v>56</v>
      </c>
      <c r="AK12" s="6">
        <v>400</v>
      </c>
      <c r="AL12" s="6">
        <v>257</v>
      </c>
      <c r="AM12" s="5" t="s">
        <v>147</v>
      </c>
      <c r="AN12" s="6">
        <v>4265.5</v>
      </c>
      <c r="AO12" s="6">
        <v>621.25</v>
      </c>
      <c r="AP12" s="6">
        <v>201.25</v>
      </c>
      <c r="AQ12" s="6">
        <v>220</v>
      </c>
      <c r="AR12" s="6">
        <v>200</v>
      </c>
      <c r="AS12" s="6">
        <v>3644.25</v>
      </c>
      <c r="AT12" s="6">
        <v>2500</v>
      </c>
      <c r="AU12" s="6">
        <v>13731</v>
      </c>
      <c r="AV12" s="5" t="s">
        <v>147</v>
      </c>
      <c r="AW12" s="5"/>
    </row>
    <row r="13" s="1" customFormat="1" spans="1:49">
      <c r="A13" s="5">
        <v>7</v>
      </c>
      <c r="B13" s="5" t="s">
        <v>148</v>
      </c>
      <c r="C13" s="5" t="s">
        <v>149</v>
      </c>
      <c r="D13" s="5" t="s">
        <v>188</v>
      </c>
      <c r="E13" s="5" t="s">
        <v>180</v>
      </c>
      <c r="F13" s="5" t="s">
        <v>152</v>
      </c>
      <c r="G13" s="5" t="s">
        <v>176</v>
      </c>
      <c r="H13" s="5" t="s">
        <v>154</v>
      </c>
      <c r="I13" s="5" t="s">
        <v>184</v>
      </c>
      <c r="J13" s="5" t="s">
        <v>156</v>
      </c>
      <c r="K13" s="5" t="s">
        <v>157</v>
      </c>
      <c r="L13" s="5" t="s">
        <v>158</v>
      </c>
      <c r="M13" s="5" t="s">
        <v>159</v>
      </c>
      <c r="N13" s="5" t="s">
        <v>189</v>
      </c>
      <c r="O13" s="5" t="s">
        <v>190</v>
      </c>
      <c r="P13" s="5" t="s">
        <v>162</v>
      </c>
      <c r="Q13" s="5" t="s">
        <v>163</v>
      </c>
      <c r="R13" s="5" t="s">
        <v>163</v>
      </c>
      <c r="S13" s="5" t="s">
        <v>163</v>
      </c>
      <c r="T13" s="5" t="s">
        <v>191</v>
      </c>
      <c r="U13" s="5" t="s">
        <v>191</v>
      </c>
      <c r="V13" s="5">
        <v>26</v>
      </c>
      <c r="W13" s="5" t="s">
        <v>148</v>
      </c>
      <c r="X13" s="5" t="s">
        <v>162</v>
      </c>
      <c r="Y13" s="5" t="s">
        <v>162</v>
      </c>
      <c r="Z13" s="5" t="s">
        <v>162</v>
      </c>
      <c r="AA13" s="5" t="s">
        <v>162</v>
      </c>
      <c r="AB13" s="5" t="s">
        <v>162</v>
      </c>
      <c r="AC13" s="5" t="s">
        <v>173</v>
      </c>
      <c r="AD13" s="5" t="s">
        <v>174</v>
      </c>
      <c r="AE13" s="6">
        <v>5198</v>
      </c>
      <c r="AF13" s="6">
        <v>3037</v>
      </c>
      <c r="AG13" s="6">
        <v>2161</v>
      </c>
      <c r="AH13" s="6">
        <v>1785</v>
      </c>
      <c r="AI13" s="6">
        <v>713</v>
      </c>
      <c r="AJ13" s="6">
        <v>56</v>
      </c>
      <c r="AK13" s="6">
        <v>400</v>
      </c>
      <c r="AL13" s="6">
        <v>257</v>
      </c>
      <c r="AM13" s="5" t="s">
        <v>147</v>
      </c>
      <c r="AN13" s="6">
        <v>4266.65</v>
      </c>
      <c r="AO13" s="6">
        <v>622.4</v>
      </c>
      <c r="AP13" s="6">
        <v>162.4</v>
      </c>
      <c r="AQ13" s="6">
        <v>220</v>
      </c>
      <c r="AR13" s="6">
        <v>240</v>
      </c>
      <c r="AS13" s="6">
        <v>3644.25</v>
      </c>
      <c r="AT13" s="6">
        <v>2500</v>
      </c>
      <c r="AU13" s="6">
        <v>13731</v>
      </c>
      <c r="AV13" s="5" t="s">
        <v>147</v>
      </c>
      <c r="AW13" s="5"/>
    </row>
    <row r="14" s="1" customFormat="1" spans="1:49">
      <c r="A14" s="5">
        <v>8</v>
      </c>
      <c r="B14" s="5" t="s">
        <v>148</v>
      </c>
      <c r="C14" s="5" t="s">
        <v>149</v>
      </c>
      <c r="D14" s="5" t="s">
        <v>192</v>
      </c>
      <c r="E14" s="5" t="s">
        <v>151</v>
      </c>
      <c r="F14" s="5" t="s">
        <v>152</v>
      </c>
      <c r="G14" s="5" t="s">
        <v>176</v>
      </c>
      <c r="H14" s="5" t="s">
        <v>154</v>
      </c>
      <c r="I14" s="5" t="s">
        <v>155</v>
      </c>
      <c r="J14" s="5" t="s">
        <v>156</v>
      </c>
      <c r="K14" s="5" t="s">
        <v>157</v>
      </c>
      <c r="L14" s="5" t="s">
        <v>158</v>
      </c>
      <c r="M14" s="5" t="s">
        <v>159</v>
      </c>
      <c r="N14" s="5" t="s">
        <v>169</v>
      </c>
      <c r="O14" s="5" t="s">
        <v>193</v>
      </c>
      <c r="P14" s="5" t="s">
        <v>162</v>
      </c>
      <c r="Q14" s="5" t="s">
        <v>163</v>
      </c>
      <c r="R14" s="5" t="s">
        <v>163</v>
      </c>
      <c r="S14" s="5" t="s">
        <v>163</v>
      </c>
      <c r="T14" s="5" t="s">
        <v>194</v>
      </c>
      <c r="U14" s="5" t="s">
        <v>194</v>
      </c>
      <c r="V14" s="5">
        <v>1</v>
      </c>
      <c r="W14" s="5" t="s">
        <v>148</v>
      </c>
      <c r="X14" s="5" t="s">
        <v>162</v>
      </c>
      <c r="Y14" s="5" t="s">
        <v>162</v>
      </c>
      <c r="Z14" s="5" t="s">
        <v>162</v>
      </c>
      <c r="AA14" s="5" t="s">
        <v>162</v>
      </c>
      <c r="AB14" s="5" t="s">
        <v>162</v>
      </c>
      <c r="AC14" s="5" t="s">
        <v>173</v>
      </c>
      <c r="AD14" s="5" t="s">
        <v>174</v>
      </c>
      <c r="AE14" s="6">
        <v>2535</v>
      </c>
      <c r="AF14" s="6">
        <v>1907</v>
      </c>
      <c r="AG14" s="6">
        <v>628</v>
      </c>
      <c r="AH14" s="6">
        <v>1569</v>
      </c>
      <c r="AI14" s="6">
        <v>613</v>
      </c>
      <c r="AJ14" s="6">
        <v>56</v>
      </c>
      <c r="AK14" s="6">
        <v>300</v>
      </c>
      <c r="AL14" s="6">
        <v>257</v>
      </c>
      <c r="AM14" s="5" t="s">
        <v>147</v>
      </c>
      <c r="AN14" s="6">
        <v>4178.15</v>
      </c>
      <c r="AO14" s="6">
        <v>533.9</v>
      </c>
      <c r="AP14" s="6">
        <v>113.9</v>
      </c>
      <c r="AQ14" s="6">
        <v>220</v>
      </c>
      <c r="AR14" s="6">
        <v>200</v>
      </c>
      <c r="AS14" s="6">
        <v>3644.25</v>
      </c>
      <c r="AT14" s="6">
        <v>2500</v>
      </c>
      <c r="AU14" s="6">
        <v>13731</v>
      </c>
      <c r="AV14" s="5" t="s">
        <v>147</v>
      </c>
      <c r="AW14" s="5"/>
    </row>
    <row r="15" s="1" customFormat="1" spans="1:49">
      <c r="A15" s="5">
        <v>9</v>
      </c>
      <c r="B15" s="5" t="s">
        <v>148</v>
      </c>
      <c r="C15" s="5" t="s">
        <v>149</v>
      </c>
      <c r="D15" s="5" t="s">
        <v>195</v>
      </c>
      <c r="E15" s="5" t="s">
        <v>151</v>
      </c>
      <c r="F15" s="5" t="s">
        <v>152</v>
      </c>
      <c r="G15" s="5" t="s">
        <v>153</v>
      </c>
      <c r="H15" s="5" t="s">
        <v>154</v>
      </c>
      <c r="I15" s="5" t="s">
        <v>155</v>
      </c>
      <c r="J15" s="5" t="s">
        <v>156</v>
      </c>
      <c r="K15" s="5" t="s">
        <v>157</v>
      </c>
      <c r="L15" s="5" t="s">
        <v>158</v>
      </c>
      <c r="M15" s="5" t="s">
        <v>159</v>
      </c>
      <c r="N15" s="5" t="s">
        <v>169</v>
      </c>
      <c r="O15" s="5" t="s">
        <v>170</v>
      </c>
      <c r="P15" s="5" t="s">
        <v>162</v>
      </c>
      <c r="Q15" s="5" t="s">
        <v>163</v>
      </c>
      <c r="R15" s="5" t="s">
        <v>163</v>
      </c>
      <c r="S15" s="5" t="s">
        <v>163</v>
      </c>
      <c r="T15" s="5" t="s">
        <v>172</v>
      </c>
      <c r="U15" s="5" t="s">
        <v>172</v>
      </c>
      <c r="V15" s="5">
        <v>4</v>
      </c>
      <c r="W15" s="5" t="s">
        <v>148</v>
      </c>
      <c r="X15" s="5" t="s">
        <v>162</v>
      </c>
      <c r="Y15" s="5" t="s">
        <v>162</v>
      </c>
      <c r="Z15" s="5" t="s">
        <v>162</v>
      </c>
      <c r="AA15" s="5" t="s">
        <v>162</v>
      </c>
      <c r="AB15" s="5" t="s">
        <v>162</v>
      </c>
      <c r="AC15" s="5" t="s">
        <v>173</v>
      </c>
      <c r="AD15" s="5" t="s">
        <v>174</v>
      </c>
      <c r="AE15" s="6">
        <v>2587</v>
      </c>
      <c r="AF15" s="6">
        <v>1907</v>
      </c>
      <c r="AG15" s="6">
        <v>680</v>
      </c>
      <c r="AH15" s="6">
        <v>1569</v>
      </c>
      <c r="AI15" s="6">
        <v>613</v>
      </c>
      <c r="AJ15" s="6">
        <v>56</v>
      </c>
      <c r="AK15" s="6">
        <v>300</v>
      </c>
      <c r="AL15" s="6">
        <v>257</v>
      </c>
      <c r="AM15" s="5" t="s">
        <v>147</v>
      </c>
      <c r="AN15" s="6">
        <v>4185.33</v>
      </c>
      <c r="AO15" s="6">
        <v>541.08</v>
      </c>
      <c r="AP15" s="6">
        <v>121.08</v>
      </c>
      <c r="AQ15" s="6">
        <v>220</v>
      </c>
      <c r="AR15" s="6">
        <v>200</v>
      </c>
      <c r="AS15" s="6">
        <v>3644.25</v>
      </c>
      <c r="AT15" s="6">
        <v>2500</v>
      </c>
      <c r="AU15" s="6">
        <v>13731</v>
      </c>
      <c r="AV15" s="5" t="s">
        <v>147</v>
      </c>
      <c r="AW15" s="5"/>
    </row>
    <row r="16" s="1" customFormat="1" spans="1:49">
      <c r="A16" s="5">
        <v>10</v>
      </c>
      <c r="B16" s="5" t="s">
        <v>148</v>
      </c>
      <c r="C16" s="5" t="s">
        <v>149</v>
      </c>
      <c r="D16" s="5" t="s">
        <v>196</v>
      </c>
      <c r="E16" s="5" t="s">
        <v>180</v>
      </c>
      <c r="F16" s="5" t="s">
        <v>152</v>
      </c>
      <c r="G16" s="5" t="s">
        <v>153</v>
      </c>
      <c r="H16" s="5" t="s">
        <v>154</v>
      </c>
      <c r="I16" s="5" t="s">
        <v>184</v>
      </c>
      <c r="J16" s="5" t="s">
        <v>156</v>
      </c>
      <c r="K16" s="5" t="s">
        <v>157</v>
      </c>
      <c r="L16" s="5" t="s">
        <v>158</v>
      </c>
      <c r="M16" s="5" t="s">
        <v>159</v>
      </c>
      <c r="N16" s="5" t="s">
        <v>197</v>
      </c>
      <c r="O16" s="5" t="s">
        <v>198</v>
      </c>
      <c r="P16" s="5" t="s">
        <v>162</v>
      </c>
      <c r="Q16" s="5" t="s">
        <v>163</v>
      </c>
      <c r="R16" s="5" t="s">
        <v>163</v>
      </c>
      <c r="S16" s="5" t="s">
        <v>163</v>
      </c>
      <c r="T16" s="5" t="s">
        <v>199</v>
      </c>
      <c r="U16" s="5" t="s">
        <v>199</v>
      </c>
      <c r="V16" s="5">
        <v>19</v>
      </c>
      <c r="W16" s="5" t="s">
        <v>148</v>
      </c>
      <c r="X16" s="5" t="s">
        <v>162</v>
      </c>
      <c r="Y16" s="5" t="s">
        <v>162</v>
      </c>
      <c r="Z16" s="5" t="s">
        <v>162</v>
      </c>
      <c r="AA16" s="5" t="s">
        <v>162</v>
      </c>
      <c r="AB16" s="5" t="s">
        <v>162</v>
      </c>
      <c r="AC16" s="5" t="s">
        <v>173</v>
      </c>
      <c r="AD16" s="5" t="s">
        <v>174</v>
      </c>
      <c r="AE16" s="6">
        <v>3830</v>
      </c>
      <c r="AF16" s="6">
        <v>2150</v>
      </c>
      <c r="AG16" s="6">
        <v>1680</v>
      </c>
      <c r="AH16" s="6">
        <v>1587</v>
      </c>
      <c r="AI16" s="6">
        <v>713</v>
      </c>
      <c r="AJ16" s="6">
        <v>56</v>
      </c>
      <c r="AK16" s="6">
        <v>400</v>
      </c>
      <c r="AL16" s="6">
        <v>257</v>
      </c>
      <c r="AM16" s="5" t="s">
        <v>147</v>
      </c>
      <c r="AN16" s="6">
        <v>4204.55</v>
      </c>
      <c r="AO16" s="6">
        <v>560.3</v>
      </c>
      <c r="AP16" s="6">
        <v>140.3</v>
      </c>
      <c r="AQ16" s="6">
        <v>220</v>
      </c>
      <c r="AR16" s="6">
        <v>200</v>
      </c>
      <c r="AS16" s="6">
        <v>3644.25</v>
      </c>
      <c r="AT16" s="6">
        <v>2500</v>
      </c>
      <c r="AU16" s="6">
        <v>13731</v>
      </c>
      <c r="AV16" s="5" t="s">
        <v>147</v>
      </c>
      <c r="AW16" s="5"/>
    </row>
    <row r="17" s="1" customFormat="1" spans="1:49">
      <c r="A17" s="5">
        <v>11</v>
      </c>
      <c r="B17" s="5" t="s">
        <v>148</v>
      </c>
      <c r="C17" s="5" t="s">
        <v>149</v>
      </c>
      <c r="D17" s="5" t="s">
        <v>200</v>
      </c>
      <c r="E17" s="5" t="s">
        <v>151</v>
      </c>
      <c r="F17" s="5" t="s">
        <v>152</v>
      </c>
      <c r="G17" s="5" t="s">
        <v>176</v>
      </c>
      <c r="H17" s="5" t="s">
        <v>154</v>
      </c>
      <c r="I17" s="5" t="s">
        <v>201</v>
      </c>
      <c r="J17" s="5" t="s">
        <v>156</v>
      </c>
      <c r="K17" s="5" t="s">
        <v>157</v>
      </c>
      <c r="L17" s="5" t="s">
        <v>158</v>
      </c>
      <c r="M17" s="5" t="s">
        <v>159</v>
      </c>
      <c r="N17" s="5" t="s">
        <v>202</v>
      </c>
      <c r="O17" s="5" t="s">
        <v>190</v>
      </c>
      <c r="P17" s="5" t="s">
        <v>162</v>
      </c>
      <c r="Q17" s="5" t="s">
        <v>163</v>
      </c>
      <c r="R17" s="5" t="s">
        <v>163</v>
      </c>
      <c r="S17" s="5" t="s">
        <v>163</v>
      </c>
      <c r="T17" s="5" t="s">
        <v>203</v>
      </c>
      <c r="U17" s="5" t="s">
        <v>203</v>
      </c>
      <c r="V17" s="5">
        <v>28</v>
      </c>
      <c r="W17" s="5" t="s">
        <v>148</v>
      </c>
      <c r="X17" s="5" t="s">
        <v>162</v>
      </c>
      <c r="Y17" s="5" t="s">
        <v>162</v>
      </c>
      <c r="Z17" s="5" t="s">
        <v>162</v>
      </c>
      <c r="AA17" s="5" t="s">
        <v>162</v>
      </c>
      <c r="AB17" s="5" t="s">
        <v>162</v>
      </c>
      <c r="AC17" s="5" t="s">
        <v>173</v>
      </c>
      <c r="AD17" s="5" t="s">
        <v>174</v>
      </c>
      <c r="AE17" s="6">
        <v>4522</v>
      </c>
      <c r="AF17" s="6">
        <v>2361</v>
      </c>
      <c r="AG17" s="6">
        <v>2161</v>
      </c>
      <c r="AH17" s="6">
        <v>1584</v>
      </c>
      <c r="AI17" s="6">
        <v>713</v>
      </c>
      <c r="AJ17" s="6">
        <v>56</v>
      </c>
      <c r="AK17" s="6">
        <v>400</v>
      </c>
      <c r="AL17" s="6">
        <v>257</v>
      </c>
      <c r="AM17" s="5" t="s">
        <v>147</v>
      </c>
      <c r="AN17" s="6">
        <v>4209.25</v>
      </c>
      <c r="AO17" s="6">
        <v>565</v>
      </c>
      <c r="AP17" s="6">
        <v>145</v>
      </c>
      <c r="AQ17" s="6">
        <v>220</v>
      </c>
      <c r="AR17" s="6">
        <v>200</v>
      </c>
      <c r="AS17" s="6">
        <v>3644.25</v>
      </c>
      <c r="AT17" s="6">
        <v>2500</v>
      </c>
      <c r="AU17" s="6">
        <v>13731</v>
      </c>
      <c r="AV17" s="5" t="s">
        <v>147</v>
      </c>
      <c r="AW17" s="5"/>
    </row>
    <row r="18" s="1" customFormat="1" spans="1:49">
      <c r="A18" s="5">
        <v>12</v>
      </c>
      <c r="B18" s="5" t="s">
        <v>148</v>
      </c>
      <c r="C18" s="5" t="s">
        <v>149</v>
      </c>
      <c r="D18" s="5" t="s">
        <v>204</v>
      </c>
      <c r="E18" s="5" t="s">
        <v>180</v>
      </c>
      <c r="F18" s="5" t="s">
        <v>152</v>
      </c>
      <c r="G18" s="5" t="s">
        <v>168</v>
      </c>
      <c r="H18" s="5" t="s">
        <v>154</v>
      </c>
      <c r="I18" s="5" t="s">
        <v>184</v>
      </c>
      <c r="J18" s="5" t="s">
        <v>156</v>
      </c>
      <c r="K18" s="5" t="s">
        <v>157</v>
      </c>
      <c r="L18" s="5" t="s">
        <v>158</v>
      </c>
      <c r="M18" s="5" t="s">
        <v>159</v>
      </c>
      <c r="N18" s="5" t="s">
        <v>160</v>
      </c>
      <c r="O18" s="5" t="s">
        <v>205</v>
      </c>
      <c r="P18" s="5" t="s">
        <v>162</v>
      </c>
      <c r="Q18" s="5" t="s">
        <v>163</v>
      </c>
      <c r="R18" s="5" t="s">
        <v>163</v>
      </c>
      <c r="S18" s="5" t="s">
        <v>163</v>
      </c>
      <c r="T18" s="5" t="s">
        <v>206</v>
      </c>
      <c r="U18" s="5" t="s">
        <v>206</v>
      </c>
      <c r="V18" s="5">
        <v>38</v>
      </c>
      <c r="W18" s="5" t="s">
        <v>148</v>
      </c>
      <c r="X18" s="5" t="s">
        <v>162</v>
      </c>
      <c r="Y18" s="5" t="s">
        <v>162</v>
      </c>
      <c r="Z18" s="5" t="s">
        <v>162</v>
      </c>
      <c r="AA18" s="5" t="s">
        <v>162</v>
      </c>
      <c r="AB18" s="5" t="s">
        <v>162</v>
      </c>
      <c r="AC18" s="5" t="s">
        <v>173</v>
      </c>
      <c r="AD18" s="5" t="s">
        <v>174</v>
      </c>
      <c r="AE18" s="6">
        <v>4992</v>
      </c>
      <c r="AF18" s="6">
        <v>1929</v>
      </c>
      <c r="AG18" s="6">
        <v>3063</v>
      </c>
      <c r="AH18" s="6">
        <v>1560</v>
      </c>
      <c r="AI18" s="6">
        <v>713</v>
      </c>
      <c r="AJ18" s="6">
        <v>56</v>
      </c>
      <c r="AK18" s="6">
        <v>400</v>
      </c>
      <c r="AL18" s="6">
        <v>257</v>
      </c>
      <c r="AM18" s="5" t="s">
        <v>147</v>
      </c>
      <c r="AN18" s="6">
        <v>4237.65</v>
      </c>
      <c r="AO18" s="6">
        <v>593.4</v>
      </c>
      <c r="AP18" s="6">
        <v>173.4</v>
      </c>
      <c r="AQ18" s="6">
        <v>220</v>
      </c>
      <c r="AR18" s="6">
        <v>200</v>
      </c>
      <c r="AS18" s="6">
        <v>3644.25</v>
      </c>
      <c r="AT18" s="6">
        <v>2500</v>
      </c>
      <c r="AU18" s="6">
        <v>13731</v>
      </c>
      <c r="AV18" s="5" t="s">
        <v>147</v>
      </c>
      <c r="AW18" s="5"/>
    </row>
    <row r="19" s="1" customFormat="1" spans="1:49">
      <c r="A19" s="5">
        <v>13</v>
      </c>
      <c r="B19" s="5" t="s">
        <v>148</v>
      </c>
      <c r="C19" s="5" t="s">
        <v>149</v>
      </c>
      <c r="D19" s="5" t="s">
        <v>207</v>
      </c>
      <c r="E19" s="5" t="s">
        <v>180</v>
      </c>
      <c r="F19" s="5" t="s">
        <v>152</v>
      </c>
      <c r="G19" s="5" t="s">
        <v>153</v>
      </c>
      <c r="H19" s="5" t="s">
        <v>154</v>
      </c>
      <c r="I19" s="5" t="s">
        <v>184</v>
      </c>
      <c r="J19" s="5" t="s">
        <v>156</v>
      </c>
      <c r="K19" s="5" t="s">
        <v>157</v>
      </c>
      <c r="L19" s="5" t="s">
        <v>158</v>
      </c>
      <c r="M19" s="5" t="s">
        <v>159</v>
      </c>
      <c r="N19" s="5" t="s">
        <v>185</v>
      </c>
      <c r="O19" s="5" t="s">
        <v>208</v>
      </c>
      <c r="P19" s="5" t="s">
        <v>162</v>
      </c>
      <c r="Q19" s="5" t="s">
        <v>163</v>
      </c>
      <c r="R19" s="5" t="s">
        <v>163</v>
      </c>
      <c r="S19" s="5" t="s">
        <v>163</v>
      </c>
      <c r="T19" s="5" t="s">
        <v>209</v>
      </c>
      <c r="U19" s="5" t="s">
        <v>209</v>
      </c>
      <c r="V19" s="5">
        <v>28</v>
      </c>
      <c r="W19" s="5" t="s">
        <v>148</v>
      </c>
      <c r="X19" s="5" t="s">
        <v>162</v>
      </c>
      <c r="Y19" s="5" t="s">
        <v>162</v>
      </c>
      <c r="Z19" s="5" t="s">
        <v>162</v>
      </c>
      <c r="AA19" s="5" t="s">
        <v>162</v>
      </c>
      <c r="AB19" s="5" t="s">
        <v>162</v>
      </c>
      <c r="AC19" s="5" t="s">
        <v>173</v>
      </c>
      <c r="AD19" s="5" t="s">
        <v>174</v>
      </c>
      <c r="AE19" s="6">
        <v>5217</v>
      </c>
      <c r="AF19" s="6">
        <v>2627</v>
      </c>
      <c r="AG19" s="6">
        <v>2590</v>
      </c>
      <c r="AH19" s="6">
        <v>1580</v>
      </c>
      <c r="AI19" s="6">
        <v>713</v>
      </c>
      <c r="AJ19" s="6">
        <v>56</v>
      </c>
      <c r="AK19" s="6">
        <v>400</v>
      </c>
      <c r="AL19" s="6">
        <v>257</v>
      </c>
      <c r="AM19" s="5" t="s">
        <v>147</v>
      </c>
      <c r="AN19" s="6">
        <v>4236.4</v>
      </c>
      <c r="AO19" s="6">
        <v>592.15</v>
      </c>
      <c r="AP19" s="6">
        <v>172.15</v>
      </c>
      <c r="AQ19" s="6">
        <v>220</v>
      </c>
      <c r="AR19" s="6">
        <v>200</v>
      </c>
      <c r="AS19" s="6">
        <v>3644.25</v>
      </c>
      <c r="AT19" s="6">
        <v>2500</v>
      </c>
      <c r="AU19" s="6">
        <v>13731</v>
      </c>
      <c r="AV19" s="5" t="s">
        <v>147</v>
      </c>
      <c r="AW19" s="5"/>
    </row>
    <row r="20" s="1" customFormat="1" spans="1:49">
      <c r="A20" s="5">
        <v>14</v>
      </c>
      <c r="B20" s="5" t="s">
        <v>148</v>
      </c>
      <c r="C20" s="5" t="s">
        <v>149</v>
      </c>
      <c r="D20" s="5" t="s">
        <v>210</v>
      </c>
      <c r="E20" s="5" t="s">
        <v>180</v>
      </c>
      <c r="F20" s="5" t="s">
        <v>152</v>
      </c>
      <c r="G20" s="5" t="s">
        <v>153</v>
      </c>
      <c r="H20" s="5" t="s">
        <v>154</v>
      </c>
      <c r="I20" s="5" t="s">
        <v>201</v>
      </c>
      <c r="J20" s="5" t="s">
        <v>156</v>
      </c>
      <c r="K20" s="5" t="s">
        <v>157</v>
      </c>
      <c r="L20" s="5" t="s">
        <v>158</v>
      </c>
      <c r="M20" s="5" t="s">
        <v>159</v>
      </c>
      <c r="N20" s="5" t="s">
        <v>185</v>
      </c>
      <c r="O20" s="5" t="s">
        <v>211</v>
      </c>
      <c r="P20" s="5" t="s">
        <v>162</v>
      </c>
      <c r="Q20" s="5" t="s">
        <v>163</v>
      </c>
      <c r="R20" s="5" t="s">
        <v>163</v>
      </c>
      <c r="S20" s="5" t="s">
        <v>163</v>
      </c>
      <c r="T20" s="5" t="s">
        <v>212</v>
      </c>
      <c r="U20" s="5" t="s">
        <v>173</v>
      </c>
      <c r="V20" s="5">
        <v>30</v>
      </c>
      <c r="W20" s="5" t="s">
        <v>148</v>
      </c>
      <c r="X20" s="5" t="s">
        <v>162</v>
      </c>
      <c r="Y20" s="5" t="s">
        <v>162</v>
      </c>
      <c r="Z20" s="5" t="s">
        <v>162</v>
      </c>
      <c r="AA20" s="5" t="s">
        <v>162</v>
      </c>
      <c r="AB20" s="5" t="s">
        <v>162</v>
      </c>
      <c r="AC20" s="5" t="s">
        <v>173</v>
      </c>
      <c r="AD20" s="5" t="s">
        <v>174</v>
      </c>
      <c r="AE20" s="6">
        <v>4608</v>
      </c>
      <c r="AF20" s="6">
        <v>2370</v>
      </c>
      <c r="AG20" s="6">
        <v>2238</v>
      </c>
      <c r="AH20" s="6">
        <v>2060</v>
      </c>
      <c r="AI20" s="6">
        <v>713</v>
      </c>
      <c r="AJ20" s="6">
        <v>56</v>
      </c>
      <c r="AK20" s="6">
        <v>400</v>
      </c>
      <c r="AL20" s="6">
        <v>257</v>
      </c>
      <c r="AM20" s="5" t="s">
        <v>147</v>
      </c>
      <c r="AN20" s="6">
        <v>4216.65</v>
      </c>
      <c r="AO20" s="6">
        <v>572.4</v>
      </c>
      <c r="AP20" s="6">
        <v>152.4</v>
      </c>
      <c r="AQ20" s="6">
        <v>220</v>
      </c>
      <c r="AR20" s="6">
        <v>200</v>
      </c>
      <c r="AS20" s="6">
        <v>3644.25</v>
      </c>
      <c r="AT20" s="6">
        <v>2500</v>
      </c>
      <c r="AU20" s="6">
        <v>13731</v>
      </c>
      <c r="AV20" s="5" t="s">
        <v>147</v>
      </c>
      <c r="AW20" s="5"/>
    </row>
    <row r="21" s="1" customFormat="1" spans="1:49">
      <c r="A21" s="5">
        <v>15</v>
      </c>
      <c r="B21" s="5" t="s">
        <v>148</v>
      </c>
      <c r="C21" s="5" t="s">
        <v>149</v>
      </c>
      <c r="D21" s="5" t="s">
        <v>213</v>
      </c>
      <c r="E21" s="5" t="s">
        <v>180</v>
      </c>
      <c r="F21" s="5" t="s">
        <v>152</v>
      </c>
      <c r="G21" s="5" t="s">
        <v>176</v>
      </c>
      <c r="H21" s="5" t="s">
        <v>154</v>
      </c>
      <c r="I21" s="5" t="s">
        <v>201</v>
      </c>
      <c r="J21" s="5" t="s">
        <v>156</v>
      </c>
      <c r="K21" s="5" t="s">
        <v>157</v>
      </c>
      <c r="L21" s="5" t="s">
        <v>158</v>
      </c>
      <c r="M21" s="5" t="s">
        <v>159</v>
      </c>
      <c r="N21" s="5" t="s">
        <v>202</v>
      </c>
      <c r="O21" s="5" t="s">
        <v>214</v>
      </c>
      <c r="P21" s="5" t="s">
        <v>162</v>
      </c>
      <c r="Q21" s="5" t="s">
        <v>163</v>
      </c>
      <c r="R21" s="5" t="s">
        <v>163</v>
      </c>
      <c r="S21" s="5" t="s">
        <v>163</v>
      </c>
      <c r="T21" s="5" t="s">
        <v>215</v>
      </c>
      <c r="U21" s="5" t="s">
        <v>215</v>
      </c>
      <c r="V21" s="5">
        <v>14</v>
      </c>
      <c r="W21" s="5" t="s">
        <v>148</v>
      </c>
      <c r="X21" s="5" t="s">
        <v>162</v>
      </c>
      <c r="Y21" s="5" t="s">
        <v>162</v>
      </c>
      <c r="Z21" s="5" t="s">
        <v>162</v>
      </c>
      <c r="AA21" s="5" t="s">
        <v>162</v>
      </c>
      <c r="AB21" s="5" t="s">
        <v>162</v>
      </c>
      <c r="AC21" s="5" t="s">
        <v>173</v>
      </c>
      <c r="AD21" s="5" t="s">
        <v>174</v>
      </c>
      <c r="AE21" s="6">
        <v>3950</v>
      </c>
      <c r="AF21" s="6">
        <v>2361</v>
      </c>
      <c r="AG21" s="6">
        <v>1589</v>
      </c>
      <c r="AH21" s="6">
        <v>1584</v>
      </c>
      <c r="AI21" s="6">
        <v>713</v>
      </c>
      <c r="AJ21" s="6">
        <v>56</v>
      </c>
      <c r="AK21" s="6">
        <v>400</v>
      </c>
      <c r="AL21" s="6">
        <v>257</v>
      </c>
      <c r="AM21" s="5" t="s">
        <v>147</v>
      </c>
      <c r="AN21" s="6">
        <v>4211.75</v>
      </c>
      <c r="AO21" s="6">
        <v>567.5</v>
      </c>
      <c r="AP21" s="6">
        <v>147.5</v>
      </c>
      <c r="AQ21" s="6">
        <v>220</v>
      </c>
      <c r="AR21" s="6">
        <v>200</v>
      </c>
      <c r="AS21" s="6">
        <v>3644.25</v>
      </c>
      <c r="AT21" s="6">
        <v>2500</v>
      </c>
      <c r="AU21" s="6">
        <v>13731</v>
      </c>
      <c r="AV21" s="5" t="s">
        <v>147</v>
      </c>
      <c r="AW21" s="5"/>
    </row>
    <row r="22" s="1" customFormat="1" spans="1:49">
      <c r="A22" s="5">
        <v>16</v>
      </c>
      <c r="B22" s="5" t="s">
        <v>148</v>
      </c>
      <c r="C22" s="5" t="s">
        <v>149</v>
      </c>
      <c r="D22" s="5" t="s">
        <v>216</v>
      </c>
      <c r="E22" s="5" t="s">
        <v>151</v>
      </c>
      <c r="F22" s="5" t="s">
        <v>152</v>
      </c>
      <c r="G22" s="5" t="s">
        <v>153</v>
      </c>
      <c r="H22" s="5" t="s">
        <v>154</v>
      </c>
      <c r="I22" s="5" t="s">
        <v>184</v>
      </c>
      <c r="J22" s="5" t="s">
        <v>156</v>
      </c>
      <c r="K22" s="5" t="s">
        <v>157</v>
      </c>
      <c r="L22" s="5" t="s">
        <v>158</v>
      </c>
      <c r="M22" s="5" t="s">
        <v>159</v>
      </c>
      <c r="N22" s="5" t="s">
        <v>185</v>
      </c>
      <c r="O22" s="5" t="s">
        <v>211</v>
      </c>
      <c r="P22" s="5" t="s">
        <v>162</v>
      </c>
      <c r="Q22" s="5" t="s">
        <v>163</v>
      </c>
      <c r="R22" s="5" t="s">
        <v>163</v>
      </c>
      <c r="S22" s="5" t="s">
        <v>163</v>
      </c>
      <c r="T22" s="5" t="s">
        <v>217</v>
      </c>
      <c r="U22" s="5" t="s">
        <v>217</v>
      </c>
      <c r="V22" s="5">
        <v>29</v>
      </c>
      <c r="W22" s="5" t="s">
        <v>148</v>
      </c>
      <c r="X22" s="5" t="s">
        <v>162</v>
      </c>
      <c r="Y22" s="5" t="s">
        <v>162</v>
      </c>
      <c r="Z22" s="5" t="s">
        <v>162</v>
      </c>
      <c r="AA22" s="5" t="s">
        <v>162</v>
      </c>
      <c r="AB22" s="5" t="s">
        <v>162</v>
      </c>
      <c r="AC22" s="5" t="s">
        <v>173</v>
      </c>
      <c r="AD22" s="5" t="s">
        <v>174</v>
      </c>
      <c r="AE22" s="6">
        <v>5108</v>
      </c>
      <c r="AF22" s="6">
        <v>2627</v>
      </c>
      <c r="AG22" s="6">
        <v>2481</v>
      </c>
      <c r="AH22" s="6">
        <v>1580</v>
      </c>
      <c r="AI22" s="6">
        <v>713</v>
      </c>
      <c r="AJ22" s="6">
        <v>56</v>
      </c>
      <c r="AK22" s="6">
        <v>400</v>
      </c>
      <c r="AL22" s="6">
        <v>257</v>
      </c>
      <c r="AM22" s="5" t="s">
        <v>147</v>
      </c>
      <c r="AN22" s="6">
        <v>4233.9</v>
      </c>
      <c r="AO22" s="6">
        <v>589.65</v>
      </c>
      <c r="AP22" s="6">
        <v>169.65</v>
      </c>
      <c r="AQ22" s="6">
        <v>220</v>
      </c>
      <c r="AR22" s="6">
        <v>200</v>
      </c>
      <c r="AS22" s="6">
        <v>3644.25</v>
      </c>
      <c r="AT22" s="6">
        <v>2500</v>
      </c>
      <c r="AU22" s="6">
        <v>13731</v>
      </c>
      <c r="AV22" s="5" t="s">
        <v>147</v>
      </c>
      <c r="AW22" s="5"/>
    </row>
    <row r="23" s="1" customFormat="1" spans="1:49">
      <c r="A23" s="5">
        <v>17</v>
      </c>
      <c r="B23" s="5" t="s">
        <v>148</v>
      </c>
      <c r="C23" s="5" t="s">
        <v>149</v>
      </c>
      <c r="D23" s="5" t="s">
        <v>218</v>
      </c>
      <c r="E23" s="5" t="s">
        <v>151</v>
      </c>
      <c r="F23" s="5" t="s">
        <v>152</v>
      </c>
      <c r="G23" s="5" t="s">
        <v>176</v>
      </c>
      <c r="H23" s="5" t="s">
        <v>154</v>
      </c>
      <c r="I23" s="5" t="s">
        <v>155</v>
      </c>
      <c r="J23" s="5" t="s">
        <v>156</v>
      </c>
      <c r="K23" s="5" t="s">
        <v>157</v>
      </c>
      <c r="L23" s="5" t="s">
        <v>158</v>
      </c>
      <c r="M23" s="5" t="s">
        <v>159</v>
      </c>
      <c r="N23" s="5" t="s">
        <v>202</v>
      </c>
      <c r="O23" s="5" t="s">
        <v>214</v>
      </c>
      <c r="P23" s="5" t="s">
        <v>162</v>
      </c>
      <c r="Q23" s="5" t="s">
        <v>163</v>
      </c>
      <c r="R23" s="5" t="s">
        <v>163</v>
      </c>
      <c r="S23" s="5" t="s">
        <v>163</v>
      </c>
      <c r="T23" s="5" t="s">
        <v>219</v>
      </c>
      <c r="U23" s="5" t="s">
        <v>219</v>
      </c>
      <c r="V23" s="5">
        <v>9</v>
      </c>
      <c r="W23" s="5" t="s">
        <v>148</v>
      </c>
      <c r="X23" s="5" t="s">
        <v>162</v>
      </c>
      <c r="Y23" s="5" t="s">
        <v>162</v>
      </c>
      <c r="Z23" s="5" t="s">
        <v>162</v>
      </c>
      <c r="AA23" s="5" t="s">
        <v>162</v>
      </c>
      <c r="AB23" s="5" t="s">
        <v>162</v>
      </c>
      <c r="AC23" s="5" t="s">
        <v>173</v>
      </c>
      <c r="AD23" s="5" t="s">
        <v>174</v>
      </c>
      <c r="AE23" s="6">
        <v>3950</v>
      </c>
      <c r="AF23" s="6">
        <v>2361</v>
      </c>
      <c r="AG23" s="6">
        <v>1589</v>
      </c>
      <c r="AH23" s="6">
        <v>1584</v>
      </c>
      <c r="AI23" s="6">
        <v>713</v>
      </c>
      <c r="AJ23" s="6">
        <v>56</v>
      </c>
      <c r="AK23" s="6">
        <v>400</v>
      </c>
      <c r="AL23" s="6">
        <v>257</v>
      </c>
      <c r="AM23" s="5" t="s">
        <v>147</v>
      </c>
      <c r="AN23" s="6">
        <v>4201.95</v>
      </c>
      <c r="AO23" s="6">
        <v>557.7</v>
      </c>
      <c r="AP23" s="6">
        <v>137.7</v>
      </c>
      <c r="AQ23" s="6">
        <v>220</v>
      </c>
      <c r="AR23" s="6">
        <v>200</v>
      </c>
      <c r="AS23" s="6">
        <v>3644.25</v>
      </c>
      <c r="AT23" s="6">
        <v>2500</v>
      </c>
      <c r="AU23" s="6">
        <v>13731</v>
      </c>
      <c r="AV23" s="5" t="s">
        <v>147</v>
      </c>
      <c r="AW23" s="5"/>
    </row>
    <row r="24" s="1" customFormat="1" spans="1:49">
      <c r="A24" s="5">
        <v>18</v>
      </c>
      <c r="B24" s="5" t="s">
        <v>148</v>
      </c>
      <c r="C24" s="5" t="s">
        <v>149</v>
      </c>
      <c r="D24" s="5" t="s">
        <v>220</v>
      </c>
      <c r="E24" s="5" t="s">
        <v>151</v>
      </c>
      <c r="F24" s="5" t="s">
        <v>152</v>
      </c>
      <c r="G24" s="5" t="s">
        <v>176</v>
      </c>
      <c r="H24" s="5" t="s">
        <v>154</v>
      </c>
      <c r="I24" s="5" t="s">
        <v>184</v>
      </c>
      <c r="J24" s="5" t="s">
        <v>156</v>
      </c>
      <c r="K24" s="5" t="s">
        <v>157</v>
      </c>
      <c r="L24" s="5" t="s">
        <v>158</v>
      </c>
      <c r="M24" s="5" t="s">
        <v>159</v>
      </c>
      <c r="N24" s="5" t="s">
        <v>202</v>
      </c>
      <c r="O24" s="5" t="s">
        <v>198</v>
      </c>
      <c r="P24" s="5" t="s">
        <v>162</v>
      </c>
      <c r="Q24" s="5" t="s">
        <v>163</v>
      </c>
      <c r="R24" s="5" t="s">
        <v>163</v>
      </c>
      <c r="S24" s="5" t="s">
        <v>163</v>
      </c>
      <c r="T24" s="5" t="s">
        <v>221</v>
      </c>
      <c r="U24" s="5" t="s">
        <v>221</v>
      </c>
      <c r="V24" s="5">
        <v>20</v>
      </c>
      <c r="W24" s="5" t="s">
        <v>148</v>
      </c>
      <c r="X24" s="5" t="s">
        <v>162</v>
      </c>
      <c r="Y24" s="5" t="s">
        <v>162</v>
      </c>
      <c r="Z24" s="5" t="s">
        <v>162</v>
      </c>
      <c r="AA24" s="5" t="s">
        <v>162</v>
      </c>
      <c r="AB24" s="5" t="s">
        <v>162</v>
      </c>
      <c r="AC24" s="5" t="s">
        <v>173</v>
      </c>
      <c r="AD24" s="5" t="s">
        <v>174</v>
      </c>
      <c r="AE24" s="6">
        <v>4041</v>
      </c>
      <c r="AF24" s="6">
        <v>2361</v>
      </c>
      <c r="AG24" s="6">
        <v>1680</v>
      </c>
      <c r="AH24" s="6">
        <v>1584</v>
      </c>
      <c r="AI24" s="6">
        <v>713</v>
      </c>
      <c r="AJ24" s="6">
        <v>56</v>
      </c>
      <c r="AK24" s="6">
        <v>400</v>
      </c>
      <c r="AL24" s="6">
        <v>257</v>
      </c>
      <c r="AM24" s="5" t="s">
        <v>147</v>
      </c>
      <c r="AN24" s="6">
        <v>4211.78</v>
      </c>
      <c r="AO24" s="6">
        <v>567.53</v>
      </c>
      <c r="AP24" s="6">
        <v>147.53</v>
      </c>
      <c r="AQ24" s="6">
        <v>220</v>
      </c>
      <c r="AR24" s="6">
        <v>200</v>
      </c>
      <c r="AS24" s="6">
        <v>3644.25</v>
      </c>
      <c r="AT24" s="6">
        <v>2500</v>
      </c>
      <c r="AU24" s="6">
        <v>13731</v>
      </c>
      <c r="AV24" s="5" t="s">
        <v>147</v>
      </c>
      <c r="AW24" s="5"/>
    </row>
    <row r="25" s="1" customFormat="1" spans="1:49">
      <c r="A25" s="5">
        <v>19</v>
      </c>
      <c r="B25" s="5" t="s">
        <v>148</v>
      </c>
      <c r="C25" s="5" t="s">
        <v>149</v>
      </c>
      <c r="D25" s="5" t="s">
        <v>222</v>
      </c>
      <c r="E25" s="5" t="s">
        <v>151</v>
      </c>
      <c r="F25" s="5" t="s">
        <v>152</v>
      </c>
      <c r="G25" s="5" t="s">
        <v>176</v>
      </c>
      <c r="H25" s="5" t="s">
        <v>154</v>
      </c>
      <c r="I25" s="5" t="s">
        <v>155</v>
      </c>
      <c r="J25" s="5" t="s">
        <v>156</v>
      </c>
      <c r="K25" s="5" t="s">
        <v>157</v>
      </c>
      <c r="L25" s="5" t="s">
        <v>158</v>
      </c>
      <c r="M25" s="5" t="s">
        <v>159</v>
      </c>
      <c r="N25" s="5" t="s">
        <v>160</v>
      </c>
      <c r="O25" s="5" t="s">
        <v>223</v>
      </c>
      <c r="P25" s="5" t="s">
        <v>162</v>
      </c>
      <c r="Q25" s="5" t="s">
        <v>163</v>
      </c>
      <c r="R25" s="5" t="s">
        <v>163</v>
      </c>
      <c r="S25" s="5" t="s">
        <v>163</v>
      </c>
      <c r="T25" s="5" t="s">
        <v>172</v>
      </c>
      <c r="U25" s="5" t="s">
        <v>172</v>
      </c>
      <c r="V25" s="5">
        <v>4</v>
      </c>
      <c r="W25" s="5" t="s">
        <v>148</v>
      </c>
      <c r="X25" s="5" t="s">
        <v>162</v>
      </c>
      <c r="Y25" s="5" t="s">
        <v>162</v>
      </c>
      <c r="Z25" s="5" t="s">
        <v>162</v>
      </c>
      <c r="AA25" s="5" t="s">
        <v>162</v>
      </c>
      <c r="AB25" s="5" t="s">
        <v>162</v>
      </c>
      <c r="AC25" s="5" t="s">
        <v>173</v>
      </c>
      <c r="AD25" s="5" t="s">
        <v>174</v>
      </c>
      <c r="AE25" s="6">
        <v>3040</v>
      </c>
      <c r="AF25" s="6">
        <v>1929</v>
      </c>
      <c r="AG25" s="6">
        <v>1111</v>
      </c>
      <c r="AH25" s="6">
        <v>1560</v>
      </c>
      <c r="AI25" s="6">
        <v>713</v>
      </c>
      <c r="AJ25" s="6">
        <v>56</v>
      </c>
      <c r="AK25" s="6">
        <v>400</v>
      </c>
      <c r="AL25" s="6">
        <v>257</v>
      </c>
      <c r="AM25" s="5" t="s">
        <v>147</v>
      </c>
      <c r="AN25" s="6">
        <v>4187.3</v>
      </c>
      <c r="AO25" s="6">
        <v>543.05</v>
      </c>
      <c r="AP25" s="6">
        <v>123.05</v>
      </c>
      <c r="AQ25" s="6">
        <v>220</v>
      </c>
      <c r="AR25" s="6">
        <v>200</v>
      </c>
      <c r="AS25" s="6">
        <v>3644.25</v>
      </c>
      <c r="AT25" s="6">
        <v>2500</v>
      </c>
      <c r="AU25" s="6">
        <v>13731</v>
      </c>
      <c r="AV25" s="5" t="s">
        <v>147</v>
      </c>
      <c r="AW25" s="5"/>
    </row>
    <row r="26" s="1" customFormat="1" spans="1:49">
      <c r="A26" s="5">
        <v>20</v>
      </c>
      <c r="B26" s="5" t="s">
        <v>148</v>
      </c>
      <c r="C26" s="5" t="s">
        <v>149</v>
      </c>
      <c r="D26" s="5" t="s">
        <v>224</v>
      </c>
      <c r="E26" s="5" t="s">
        <v>180</v>
      </c>
      <c r="F26" s="5" t="s">
        <v>152</v>
      </c>
      <c r="G26" s="5" t="s">
        <v>168</v>
      </c>
      <c r="H26" s="5" t="s">
        <v>154</v>
      </c>
      <c r="I26" s="5" t="s">
        <v>184</v>
      </c>
      <c r="J26" s="5" t="s">
        <v>156</v>
      </c>
      <c r="K26" s="5" t="s">
        <v>157</v>
      </c>
      <c r="L26" s="5" t="s">
        <v>158</v>
      </c>
      <c r="M26" s="5" t="s">
        <v>159</v>
      </c>
      <c r="N26" s="5" t="s">
        <v>160</v>
      </c>
      <c r="O26" s="5" t="s">
        <v>225</v>
      </c>
      <c r="P26" s="5" t="s">
        <v>162</v>
      </c>
      <c r="Q26" s="5" t="s">
        <v>163</v>
      </c>
      <c r="R26" s="5" t="s">
        <v>163</v>
      </c>
      <c r="S26" s="5" t="s">
        <v>163</v>
      </c>
      <c r="T26" s="5" t="s">
        <v>226</v>
      </c>
      <c r="U26" s="5" t="s">
        <v>226</v>
      </c>
      <c r="V26" s="5">
        <v>40</v>
      </c>
      <c r="W26" s="5" t="s">
        <v>148</v>
      </c>
      <c r="X26" s="5" t="s">
        <v>162</v>
      </c>
      <c r="Y26" s="5" t="s">
        <v>162</v>
      </c>
      <c r="Z26" s="5" t="s">
        <v>162</v>
      </c>
      <c r="AA26" s="5" t="s">
        <v>162</v>
      </c>
      <c r="AB26" s="5" t="s">
        <v>162</v>
      </c>
      <c r="AC26" s="5" t="s">
        <v>173</v>
      </c>
      <c r="AD26" s="5" t="s">
        <v>174</v>
      </c>
      <c r="AE26" s="6">
        <v>5240</v>
      </c>
      <c r="AF26" s="6">
        <v>1929</v>
      </c>
      <c r="AG26" s="6">
        <v>3311</v>
      </c>
      <c r="AH26" s="6">
        <v>1560</v>
      </c>
      <c r="AI26" s="6">
        <v>713</v>
      </c>
      <c r="AJ26" s="6">
        <v>56</v>
      </c>
      <c r="AK26" s="6">
        <v>400</v>
      </c>
      <c r="AL26" s="6">
        <v>257</v>
      </c>
      <c r="AM26" s="5" t="s">
        <v>147</v>
      </c>
      <c r="AN26" s="6">
        <v>4243.43</v>
      </c>
      <c r="AO26" s="6">
        <v>599.18</v>
      </c>
      <c r="AP26" s="6">
        <v>179.18</v>
      </c>
      <c r="AQ26" s="6">
        <v>220</v>
      </c>
      <c r="AR26" s="6">
        <v>200</v>
      </c>
      <c r="AS26" s="6">
        <v>3644.25</v>
      </c>
      <c r="AT26" s="6">
        <v>2500</v>
      </c>
      <c r="AU26" s="6">
        <v>13731</v>
      </c>
      <c r="AV26" s="5" t="s">
        <v>147</v>
      </c>
      <c r="AW26" s="5"/>
    </row>
    <row r="27" s="1" customFormat="1" spans="1:49">
      <c r="A27" s="5">
        <v>21</v>
      </c>
      <c r="B27" s="5" t="s">
        <v>148</v>
      </c>
      <c r="C27" s="5" t="s">
        <v>149</v>
      </c>
      <c r="D27" s="5" t="s">
        <v>227</v>
      </c>
      <c r="E27" s="5" t="s">
        <v>151</v>
      </c>
      <c r="F27" s="5" t="s">
        <v>152</v>
      </c>
      <c r="G27" s="5" t="s">
        <v>176</v>
      </c>
      <c r="H27" s="5" t="s">
        <v>154</v>
      </c>
      <c r="I27" s="5" t="s">
        <v>155</v>
      </c>
      <c r="J27" s="5" t="s">
        <v>156</v>
      </c>
      <c r="K27" s="5" t="s">
        <v>157</v>
      </c>
      <c r="L27" s="5" t="s">
        <v>158</v>
      </c>
      <c r="M27" s="5" t="s">
        <v>159</v>
      </c>
      <c r="N27" s="5" t="s">
        <v>169</v>
      </c>
      <c r="O27" s="5" t="s">
        <v>193</v>
      </c>
      <c r="P27" s="5" t="s">
        <v>162</v>
      </c>
      <c r="Q27" s="5" t="s">
        <v>163</v>
      </c>
      <c r="R27" s="5" t="s">
        <v>163</v>
      </c>
      <c r="S27" s="5" t="s">
        <v>163</v>
      </c>
      <c r="T27" s="5" t="s">
        <v>194</v>
      </c>
      <c r="U27" s="5" t="s">
        <v>194</v>
      </c>
      <c r="V27" s="5">
        <v>1</v>
      </c>
      <c r="W27" s="5" t="s">
        <v>148</v>
      </c>
      <c r="X27" s="5" t="s">
        <v>162</v>
      </c>
      <c r="Y27" s="5" t="s">
        <v>162</v>
      </c>
      <c r="Z27" s="5" t="s">
        <v>162</v>
      </c>
      <c r="AA27" s="5" t="s">
        <v>162</v>
      </c>
      <c r="AB27" s="5" t="s">
        <v>162</v>
      </c>
      <c r="AC27" s="5" t="s">
        <v>173</v>
      </c>
      <c r="AD27" s="5" t="s">
        <v>174</v>
      </c>
      <c r="AE27" s="6">
        <v>2535</v>
      </c>
      <c r="AF27" s="6">
        <v>1907</v>
      </c>
      <c r="AG27" s="6">
        <v>628</v>
      </c>
      <c r="AH27" s="6">
        <v>1569</v>
      </c>
      <c r="AI27" s="6">
        <v>613</v>
      </c>
      <c r="AJ27" s="6">
        <v>56</v>
      </c>
      <c r="AK27" s="6">
        <v>300</v>
      </c>
      <c r="AL27" s="6">
        <v>257</v>
      </c>
      <c r="AM27" s="5" t="s">
        <v>147</v>
      </c>
      <c r="AN27" s="6">
        <v>4178.15</v>
      </c>
      <c r="AO27" s="6">
        <v>533.9</v>
      </c>
      <c r="AP27" s="6">
        <v>113.9</v>
      </c>
      <c r="AQ27" s="6">
        <v>220</v>
      </c>
      <c r="AR27" s="6">
        <v>200</v>
      </c>
      <c r="AS27" s="6">
        <v>3644.25</v>
      </c>
      <c r="AT27" s="6">
        <v>2500</v>
      </c>
      <c r="AU27" s="6">
        <v>13731</v>
      </c>
      <c r="AV27" s="5" t="s">
        <v>147</v>
      </c>
      <c r="AW27" s="5"/>
    </row>
    <row r="28" s="1" customFormat="1" spans="1:49">
      <c r="A28" s="5">
        <v>22</v>
      </c>
      <c r="B28" s="5" t="s">
        <v>148</v>
      </c>
      <c r="C28" s="5" t="s">
        <v>149</v>
      </c>
      <c r="D28" s="5" t="s">
        <v>228</v>
      </c>
      <c r="E28" s="5" t="s">
        <v>180</v>
      </c>
      <c r="F28" s="5" t="s">
        <v>152</v>
      </c>
      <c r="G28" s="5" t="s">
        <v>176</v>
      </c>
      <c r="H28" s="5" t="s">
        <v>154</v>
      </c>
      <c r="I28" s="5" t="s">
        <v>155</v>
      </c>
      <c r="J28" s="5" t="s">
        <v>156</v>
      </c>
      <c r="K28" s="5" t="s">
        <v>157</v>
      </c>
      <c r="L28" s="5" t="s">
        <v>158</v>
      </c>
      <c r="M28" s="5" t="s">
        <v>159</v>
      </c>
      <c r="N28" s="5" t="s">
        <v>160</v>
      </c>
      <c r="O28" s="5" t="s">
        <v>229</v>
      </c>
      <c r="P28" s="5" t="s">
        <v>162</v>
      </c>
      <c r="Q28" s="5" t="s">
        <v>163</v>
      </c>
      <c r="R28" s="5" t="s">
        <v>163</v>
      </c>
      <c r="S28" s="5" t="s">
        <v>163</v>
      </c>
      <c r="T28" s="5" t="s">
        <v>230</v>
      </c>
      <c r="U28" s="5" t="s">
        <v>230</v>
      </c>
      <c r="V28" s="5">
        <v>2</v>
      </c>
      <c r="W28" s="5" t="s">
        <v>148</v>
      </c>
      <c r="X28" s="5" t="s">
        <v>162</v>
      </c>
      <c r="Y28" s="5" t="s">
        <v>162</v>
      </c>
      <c r="Z28" s="5" t="s">
        <v>162</v>
      </c>
      <c r="AA28" s="5" t="s">
        <v>162</v>
      </c>
      <c r="AB28" s="5" t="s">
        <v>162</v>
      </c>
      <c r="AC28" s="5" t="s">
        <v>173</v>
      </c>
      <c r="AD28" s="5" t="s">
        <v>174</v>
      </c>
      <c r="AE28" s="6">
        <v>2971</v>
      </c>
      <c r="AF28" s="6">
        <v>1929</v>
      </c>
      <c r="AG28" s="6">
        <v>1042</v>
      </c>
      <c r="AH28" s="6">
        <v>1560</v>
      </c>
      <c r="AI28" s="6">
        <v>613</v>
      </c>
      <c r="AJ28" s="6">
        <v>56</v>
      </c>
      <c r="AK28" s="6">
        <v>300</v>
      </c>
      <c r="AL28" s="6">
        <v>257</v>
      </c>
      <c r="AM28" s="5" t="s">
        <v>147</v>
      </c>
      <c r="AN28" s="6">
        <v>4178.15</v>
      </c>
      <c r="AO28" s="6">
        <v>533.9</v>
      </c>
      <c r="AP28" s="6">
        <v>113.9</v>
      </c>
      <c r="AQ28" s="6">
        <v>220</v>
      </c>
      <c r="AR28" s="6">
        <v>200</v>
      </c>
      <c r="AS28" s="6">
        <v>3644.25</v>
      </c>
      <c r="AT28" s="6">
        <v>2500</v>
      </c>
      <c r="AU28" s="6">
        <v>13731</v>
      </c>
      <c r="AV28" s="5" t="s">
        <v>147</v>
      </c>
      <c r="AW28" s="5"/>
    </row>
    <row r="29" s="1" customFormat="1" spans="1:49">
      <c r="A29" s="5">
        <v>23</v>
      </c>
      <c r="B29" s="5" t="s">
        <v>148</v>
      </c>
      <c r="C29" s="5" t="s">
        <v>149</v>
      </c>
      <c r="D29" s="5" t="s">
        <v>231</v>
      </c>
      <c r="E29" s="5" t="s">
        <v>180</v>
      </c>
      <c r="F29" s="5" t="s">
        <v>152</v>
      </c>
      <c r="G29" s="5" t="s">
        <v>168</v>
      </c>
      <c r="H29" s="5" t="s">
        <v>154</v>
      </c>
      <c r="I29" s="5" t="s">
        <v>184</v>
      </c>
      <c r="J29" s="5" t="s">
        <v>156</v>
      </c>
      <c r="K29" s="5" t="s">
        <v>157</v>
      </c>
      <c r="L29" s="5" t="s">
        <v>158</v>
      </c>
      <c r="M29" s="5" t="s">
        <v>159</v>
      </c>
      <c r="N29" s="5" t="s">
        <v>202</v>
      </c>
      <c r="O29" s="5" t="s">
        <v>198</v>
      </c>
      <c r="P29" s="5" t="s">
        <v>162</v>
      </c>
      <c r="Q29" s="5" t="s">
        <v>163</v>
      </c>
      <c r="R29" s="5" t="s">
        <v>163</v>
      </c>
      <c r="S29" s="5" t="s">
        <v>163</v>
      </c>
      <c r="T29" s="5" t="s">
        <v>232</v>
      </c>
      <c r="U29" s="5" t="s">
        <v>232</v>
      </c>
      <c r="V29" s="5">
        <v>18</v>
      </c>
      <c r="W29" s="5" t="s">
        <v>148</v>
      </c>
      <c r="X29" s="5" t="s">
        <v>162</v>
      </c>
      <c r="Y29" s="5" t="s">
        <v>162</v>
      </c>
      <c r="Z29" s="5" t="s">
        <v>162</v>
      </c>
      <c r="AA29" s="5" t="s">
        <v>162</v>
      </c>
      <c r="AB29" s="5" t="s">
        <v>162</v>
      </c>
      <c r="AC29" s="5" t="s">
        <v>173</v>
      </c>
      <c r="AD29" s="5" t="s">
        <v>174</v>
      </c>
      <c r="AE29" s="6">
        <v>4041</v>
      </c>
      <c r="AF29" s="6">
        <v>2361</v>
      </c>
      <c r="AG29" s="6">
        <v>1680</v>
      </c>
      <c r="AH29" s="6">
        <v>1584</v>
      </c>
      <c r="AI29" s="6">
        <v>713</v>
      </c>
      <c r="AJ29" s="6">
        <v>56</v>
      </c>
      <c r="AK29" s="6">
        <v>400</v>
      </c>
      <c r="AL29" s="6">
        <v>257</v>
      </c>
      <c r="AM29" s="5" t="s">
        <v>147</v>
      </c>
      <c r="AN29" s="6">
        <v>4215.93</v>
      </c>
      <c r="AO29" s="6">
        <v>571.68</v>
      </c>
      <c r="AP29" s="6">
        <v>151.68</v>
      </c>
      <c r="AQ29" s="6">
        <v>220</v>
      </c>
      <c r="AR29" s="6">
        <v>200</v>
      </c>
      <c r="AS29" s="6">
        <v>3644.25</v>
      </c>
      <c r="AT29" s="6">
        <v>2500</v>
      </c>
      <c r="AU29" s="6">
        <v>13731</v>
      </c>
      <c r="AV29" s="5" t="s">
        <v>147</v>
      </c>
      <c r="AW29" s="5"/>
    </row>
    <row r="30" s="1" customFormat="1" spans="1:49">
      <c r="A30" s="5">
        <v>24</v>
      </c>
      <c r="B30" s="5" t="s">
        <v>148</v>
      </c>
      <c r="C30" s="5" t="s">
        <v>149</v>
      </c>
      <c r="D30" s="5" t="s">
        <v>233</v>
      </c>
      <c r="E30" s="5" t="s">
        <v>180</v>
      </c>
      <c r="F30" s="5" t="s">
        <v>152</v>
      </c>
      <c r="G30" s="5" t="s">
        <v>153</v>
      </c>
      <c r="H30" s="5" t="s">
        <v>154</v>
      </c>
      <c r="I30" s="5" t="s">
        <v>184</v>
      </c>
      <c r="J30" s="5" t="s">
        <v>156</v>
      </c>
      <c r="K30" s="5" t="s">
        <v>157</v>
      </c>
      <c r="L30" s="5" t="s">
        <v>158</v>
      </c>
      <c r="M30" s="5" t="s">
        <v>159</v>
      </c>
      <c r="N30" s="5" t="s">
        <v>185</v>
      </c>
      <c r="O30" s="5" t="s">
        <v>225</v>
      </c>
      <c r="P30" s="5" t="s">
        <v>162</v>
      </c>
      <c r="Q30" s="5" t="s">
        <v>163</v>
      </c>
      <c r="R30" s="5" t="s">
        <v>163</v>
      </c>
      <c r="S30" s="5" t="s">
        <v>163</v>
      </c>
      <c r="T30" s="5" t="s">
        <v>234</v>
      </c>
      <c r="U30" s="5" t="s">
        <v>234</v>
      </c>
      <c r="V30" s="5">
        <v>38</v>
      </c>
      <c r="W30" s="5" t="s">
        <v>148</v>
      </c>
      <c r="X30" s="5" t="s">
        <v>162</v>
      </c>
      <c r="Y30" s="5" t="s">
        <v>162</v>
      </c>
      <c r="Z30" s="5" t="s">
        <v>162</v>
      </c>
      <c r="AA30" s="5" t="s">
        <v>162</v>
      </c>
      <c r="AB30" s="5" t="s">
        <v>162</v>
      </c>
      <c r="AC30" s="5" t="s">
        <v>173</v>
      </c>
      <c r="AD30" s="5" t="s">
        <v>174</v>
      </c>
      <c r="AE30" s="6">
        <v>5938</v>
      </c>
      <c r="AF30" s="6">
        <v>2627</v>
      </c>
      <c r="AG30" s="6">
        <v>3311</v>
      </c>
      <c r="AH30" s="6">
        <v>1580</v>
      </c>
      <c r="AI30" s="6">
        <v>713</v>
      </c>
      <c r="AJ30" s="6">
        <v>56</v>
      </c>
      <c r="AK30" s="6">
        <v>400</v>
      </c>
      <c r="AL30" s="6">
        <v>257</v>
      </c>
      <c r="AM30" s="5" t="s">
        <v>147</v>
      </c>
      <c r="AN30" s="6">
        <v>4259.45</v>
      </c>
      <c r="AO30" s="6">
        <v>615.2</v>
      </c>
      <c r="AP30" s="6">
        <v>195.2</v>
      </c>
      <c r="AQ30" s="6">
        <v>220</v>
      </c>
      <c r="AR30" s="6">
        <v>200</v>
      </c>
      <c r="AS30" s="6">
        <v>3644.25</v>
      </c>
      <c r="AT30" s="6">
        <v>2500</v>
      </c>
      <c r="AU30" s="6">
        <v>13731</v>
      </c>
      <c r="AV30" s="5" t="s">
        <v>147</v>
      </c>
      <c r="AW30" s="5"/>
    </row>
    <row r="31" s="1" customFormat="1" spans="1:49">
      <c r="A31" s="5">
        <v>25</v>
      </c>
      <c r="B31" s="5" t="s">
        <v>148</v>
      </c>
      <c r="C31" s="5" t="s">
        <v>149</v>
      </c>
      <c r="D31" s="5" t="s">
        <v>235</v>
      </c>
      <c r="E31" s="5" t="s">
        <v>151</v>
      </c>
      <c r="F31" s="5" t="s">
        <v>152</v>
      </c>
      <c r="G31" s="5" t="s">
        <v>176</v>
      </c>
      <c r="H31" s="5" t="s">
        <v>154</v>
      </c>
      <c r="I31" s="5" t="s">
        <v>155</v>
      </c>
      <c r="J31" s="5" t="s">
        <v>156</v>
      </c>
      <c r="K31" s="5" t="s">
        <v>157</v>
      </c>
      <c r="L31" s="5" t="s">
        <v>158</v>
      </c>
      <c r="M31" s="5" t="s">
        <v>159</v>
      </c>
      <c r="N31" s="5" t="s">
        <v>197</v>
      </c>
      <c r="O31" s="5" t="s">
        <v>236</v>
      </c>
      <c r="P31" s="5" t="s">
        <v>162</v>
      </c>
      <c r="Q31" s="5" t="s">
        <v>163</v>
      </c>
      <c r="R31" s="5" t="s">
        <v>163</v>
      </c>
      <c r="S31" s="5" t="s">
        <v>163</v>
      </c>
      <c r="T31" s="5" t="s">
        <v>237</v>
      </c>
      <c r="U31" s="5" t="s">
        <v>237</v>
      </c>
      <c r="V31" s="5">
        <v>11</v>
      </c>
      <c r="W31" s="5" t="s">
        <v>148</v>
      </c>
      <c r="X31" s="5" t="s">
        <v>162</v>
      </c>
      <c r="Y31" s="5" t="s">
        <v>162</v>
      </c>
      <c r="Z31" s="5" t="s">
        <v>162</v>
      </c>
      <c r="AA31" s="5" t="s">
        <v>162</v>
      </c>
      <c r="AB31" s="5" t="s">
        <v>162</v>
      </c>
      <c r="AC31" s="5" t="s">
        <v>173</v>
      </c>
      <c r="AD31" s="5" t="s">
        <v>174</v>
      </c>
      <c r="AE31" s="6">
        <v>3490</v>
      </c>
      <c r="AF31" s="6">
        <v>2150</v>
      </c>
      <c r="AG31" s="6">
        <v>1340</v>
      </c>
      <c r="AH31" s="6">
        <v>1587</v>
      </c>
      <c r="AI31" s="6">
        <v>713</v>
      </c>
      <c r="AJ31" s="6">
        <v>56</v>
      </c>
      <c r="AK31" s="6">
        <v>400</v>
      </c>
      <c r="AL31" s="6">
        <v>257</v>
      </c>
      <c r="AM31" s="5" t="s">
        <v>147</v>
      </c>
      <c r="AN31" s="6">
        <v>4196.48</v>
      </c>
      <c r="AO31" s="6">
        <v>552.23</v>
      </c>
      <c r="AP31" s="6">
        <v>132.23</v>
      </c>
      <c r="AQ31" s="6">
        <v>220</v>
      </c>
      <c r="AR31" s="6">
        <v>200</v>
      </c>
      <c r="AS31" s="6">
        <v>3644.25</v>
      </c>
      <c r="AT31" s="6">
        <v>2500</v>
      </c>
      <c r="AU31" s="6">
        <v>13731</v>
      </c>
      <c r="AV31" s="5" t="s">
        <v>147</v>
      </c>
      <c r="AW31" s="5"/>
    </row>
    <row r="32" s="1" customFormat="1" spans="1:49">
      <c r="A32" s="5">
        <v>26</v>
      </c>
      <c r="B32" s="5" t="s">
        <v>148</v>
      </c>
      <c r="C32" s="5" t="s">
        <v>149</v>
      </c>
      <c r="D32" s="5" t="s">
        <v>238</v>
      </c>
      <c r="E32" s="5" t="s">
        <v>180</v>
      </c>
      <c r="F32" s="5" t="s">
        <v>152</v>
      </c>
      <c r="G32" s="5" t="s">
        <v>153</v>
      </c>
      <c r="H32" s="5" t="s">
        <v>154</v>
      </c>
      <c r="I32" s="5" t="s">
        <v>239</v>
      </c>
      <c r="J32" s="5" t="s">
        <v>156</v>
      </c>
      <c r="K32" s="5" t="s">
        <v>157</v>
      </c>
      <c r="L32" s="5" t="s">
        <v>158</v>
      </c>
      <c r="M32" s="5" t="s">
        <v>159</v>
      </c>
      <c r="N32" s="5" t="s">
        <v>185</v>
      </c>
      <c r="O32" s="5" t="s">
        <v>240</v>
      </c>
      <c r="P32" s="5" t="s">
        <v>162</v>
      </c>
      <c r="Q32" s="5" t="s">
        <v>163</v>
      </c>
      <c r="R32" s="5" t="s">
        <v>163</v>
      </c>
      <c r="S32" s="5" t="s">
        <v>163</v>
      </c>
      <c r="T32" s="5" t="s">
        <v>241</v>
      </c>
      <c r="U32" s="5" t="s">
        <v>241</v>
      </c>
      <c r="V32" s="5">
        <v>37</v>
      </c>
      <c r="W32" s="5" t="s">
        <v>148</v>
      </c>
      <c r="X32" s="5" t="s">
        <v>162</v>
      </c>
      <c r="Y32" s="5" t="s">
        <v>162</v>
      </c>
      <c r="Z32" s="5" t="s">
        <v>162</v>
      </c>
      <c r="AA32" s="5" t="s">
        <v>162</v>
      </c>
      <c r="AB32" s="5" t="s">
        <v>162</v>
      </c>
      <c r="AC32" s="5" t="s">
        <v>173</v>
      </c>
      <c r="AD32" s="5" t="s">
        <v>174</v>
      </c>
      <c r="AE32" s="6">
        <v>5815</v>
      </c>
      <c r="AF32" s="6">
        <v>2627</v>
      </c>
      <c r="AG32" s="6">
        <v>3188</v>
      </c>
      <c r="AH32" s="6">
        <v>1580</v>
      </c>
      <c r="AI32" s="6">
        <v>713</v>
      </c>
      <c r="AJ32" s="6">
        <v>56</v>
      </c>
      <c r="AK32" s="6">
        <v>400</v>
      </c>
      <c r="AL32" s="6">
        <v>257</v>
      </c>
      <c r="AM32" s="5" t="s">
        <v>147</v>
      </c>
      <c r="AN32" s="6">
        <v>4256.43</v>
      </c>
      <c r="AO32" s="6">
        <v>612.18</v>
      </c>
      <c r="AP32" s="6">
        <v>192.18</v>
      </c>
      <c r="AQ32" s="6">
        <v>220</v>
      </c>
      <c r="AR32" s="6">
        <v>200</v>
      </c>
      <c r="AS32" s="6">
        <v>3644.25</v>
      </c>
      <c r="AT32" s="6">
        <v>2500</v>
      </c>
      <c r="AU32" s="6">
        <v>13731</v>
      </c>
      <c r="AV32" s="5" t="s">
        <v>147</v>
      </c>
      <c r="AW32" s="5"/>
    </row>
    <row r="33" s="1" customFormat="1" spans="1:49">
      <c r="A33" s="5">
        <v>27</v>
      </c>
      <c r="B33" s="5" t="s">
        <v>148</v>
      </c>
      <c r="C33" s="5" t="s">
        <v>149</v>
      </c>
      <c r="D33" s="5" t="s">
        <v>242</v>
      </c>
      <c r="E33" s="5" t="s">
        <v>151</v>
      </c>
      <c r="F33" s="5" t="s">
        <v>152</v>
      </c>
      <c r="G33" s="5" t="s">
        <v>176</v>
      </c>
      <c r="H33" s="5" t="s">
        <v>154</v>
      </c>
      <c r="I33" s="5" t="s">
        <v>155</v>
      </c>
      <c r="J33" s="5" t="s">
        <v>156</v>
      </c>
      <c r="K33" s="5" t="s">
        <v>157</v>
      </c>
      <c r="L33" s="5" t="s">
        <v>158</v>
      </c>
      <c r="M33" s="5" t="s">
        <v>159</v>
      </c>
      <c r="N33" s="5" t="s">
        <v>197</v>
      </c>
      <c r="O33" s="5" t="s">
        <v>223</v>
      </c>
      <c r="P33" s="5" t="s">
        <v>162</v>
      </c>
      <c r="Q33" s="5" t="s">
        <v>163</v>
      </c>
      <c r="R33" s="5" t="s">
        <v>163</v>
      </c>
      <c r="S33" s="5" t="s">
        <v>163</v>
      </c>
      <c r="T33" s="5" t="s">
        <v>243</v>
      </c>
      <c r="U33" s="5" t="s">
        <v>243</v>
      </c>
      <c r="V33" s="5">
        <v>5</v>
      </c>
      <c r="W33" s="5" t="s">
        <v>148</v>
      </c>
      <c r="X33" s="5" t="s">
        <v>162</v>
      </c>
      <c r="Y33" s="5" t="s">
        <v>162</v>
      </c>
      <c r="Z33" s="5" t="s">
        <v>162</v>
      </c>
      <c r="AA33" s="5" t="s">
        <v>162</v>
      </c>
      <c r="AB33" s="5" t="s">
        <v>162</v>
      </c>
      <c r="AC33" s="5" t="s">
        <v>173</v>
      </c>
      <c r="AD33" s="5" t="s">
        <v>174</v>
      </c>
      <c r="AE33" s="6">
        <v>3261</v>
      </c>
      <c r="AF33" s="6">
        <v>2150</v>
      </c>
      <c r="AG33" s="6">
        <v>1111</v>
      </c>
      <c r="AH33" s="6">
        <v>1587</v>
      </c>
      <c r="AI33" s="6">
        <v>613</v>
      </c>
      <c r="AJ33" s="6">
        <v>56</v>
      </c>
      <c r="AK33" s="6">
        <v>300</v>
      </c>
      <c r="AL33" s="6">
        <v>257</v>
      </c>
      <c r="AM33" s="5" t="s">
        <v>147</v>
      </c>
      <c r="AN33" s="6">
        <v>4190.85</v>
      </c>
      <c r="AO33" s="6">
        <v>546.6</v>
      </c>
      <c r="AP33" s="6">
        <v>126.6</v>
      </c>
      <c r="AQ33" s="6">
        <v>220</v>
      </c>
      <c r="AR33" s="6">
        <v>200</v>
      </c>
      <c r="AS33" s="6">
        <v>3644.25</v>
      </c>
      <c r="AT33" s="6">
        <v>2500</v>
      </c>
      <c r="AU33" s="6">
        <v>13731</v>
      </c>
      <c r="AV33" s="5" t="s">
        <v>147</v>
      </c>
      <c r="AW33" s="5"/>
    </row>
    <row r="34" s="1" customFormat="1" spans="1:49">
      <c r="A34" s="5">
        <v>28</v>
      </c>
      <c r="B34" s="5" t="s">
        <v>148</v>
      </c>
      <c r="C34" s="5" t="s">
        <v>149</v>
      </c>
      <c r="D34" s="5" t="s">
        <v>244</v>
      </c>
      <c r="E34" s="5" t="s">
        <v>180</v>
      </c>
      <c r="F34" s="5" t="s">
        <v>152</v>
      </c>
      <c r="G34" s="5" t="s">
        <v>168</v>
      </c>
      <c r="H34" s="5" t="s">
        <v>154</v>
      </c>
      <c r="I34" s="5" t="s">
        <v>184</v>
      </c>
      <c r="J34" s="5" t="s">
        <v>156</v>
      </c>
      <c r="K34" s="5" t="s">
        <v>157</v>
      </c>
      <c r="L34" s="5" t="s">
        <v>158</v>
      </c>
      <c r="M34" s="5" t="s">
        <v>159</v>
      </c>
      <c r="N34" s="5" t="s">
        <v>169</v>
      </c>
      <c r="O34" s="5" t="s">
        <v>205</v>
      </c>
      <c r="P34" s="5" t="s">
        <v>162</v>
      </c>
      <c r="Q34" s="5" t="s">
        <v>163</v>
      </c>
      <c r="R34" s="5" t="s">
        <v>163</v>
      </c>
      <c r="S34" s="5" t="s">
        <v>163</v>
      </c>
      <c r="T34" s="5" t="s">
        <v>245</v>
      </c>
      <c r="U34" s="5" t="s">
        <v>245</v>
      </c>
      <c r="V34" s="5">
        <v>37</v>
      </c>
      <c r="W34" s="5" t="s">
        <v>148</v>
      </c>
      <c r="X34" s="5" t="s">
        <v>162</v>
      </c>
      <c r="Y34" s="5" t="s">
        <v>162</v>
      </c>
      <c r="Z34" s="5" t="s">
        <v>162</v>
      </c>
      <c r="AA34" s="5" t="s">
        <v>162</v>
      </c>
      <c r="AB34" s="5" t="s">
        <v>162</v>
      </c>
      <c r="AC34" s="5" t="s">
        <v>173</v>
      </c>
      <c r="AD34" s="5" t="s">
        <v>174</v>
      </c>
      <c r="AE34" s="6">
        <v>4970</v>
      </c>
      <c r="AF34" s="6">
        <v>1907</v>
      </c>
      <c r="AG34" s="6">
        <v>3063</v>
      </c>
      <c r="AH34" s="6">
        <v>1569</v>
      </c>
      <c r="AI34" s="6">
        <v>713</v>
      </c>
      <c r="AJ34" s="6">
        <v>56</v>
      </c>
      <c r="AK34" s="6">
        <v>400</v>
      </c>
      <c r="AL34" s="6">
        <v>257</v>
      </c>
      <c r="AM34" s="5" t="s">
        <v>147</v>
      </c>
      <c r="AN34" s="6">
        <v>4237.33</v>
      </c>
      <c r="AO34" s="6">
        <v>593.08</v>
      </c>
      <c r="AP34" s="6">
        <v>173.08</v>
      </c>
      <c r="AQ34" s="6">
        <v>220</v>
      </c>
      <c r="AR34" s="6">
        <v>200</v>
      </c>
      <c r="AS34" s="6">
        <v>3644.25</v>
      </c>
      <c r="AT34" s="6">
        <v>2500</v>
      </c>
      <c r="AU34" s="6">
        <v>13731</v>
      </c>
      <c r="AV34" s="5" t="s">
        <v>147</v>
      </c>
      <c r="AW34" s="5"/>
    </row>
    <row r="35" s="1" customFormat="1" spans="1:49">
      <c r="A35" s="5">
        <v>29</v>
      </c>
      <c r="B35" s="5" t="s">
        <v>148</v>
      </c>
      <c r="C35" s="5" t="s">
        <v>149</v>
      </c>
      <c r="D35" s="5" t="s">
        <v>246</v>
      </c>
      <c r="E35" s="5" t="s">
        <v>151</v>
      </c>
      <c r="F35" s="5" t="s">
        <v>152</v>
      </c>
      <c r="G35" s="5" t="s">
        <v>153</v>
      </c>
      <c r="H35" s="5" t="s">
        <v>154</v>
      </c>
      <c r="I35" s="5" t="s">
        <v>155</v>
      </c>
      <c r="J35" s="5" t="s">
        <v>156</v>
      </c>
      <c r="K35" s="5" t="s">
        <v>157</v>
      </c>
      <c r="L35" s="5" t="s">
        <v>158</v>
      </c>
      <c r="M35" s="5" t="s">
        <v>159</v>
      </c>
      <c r="N35" s="5" t="s">
        <v>160</v>
      </c>
      <c r="O35" s="5" t="s">
        <v>247</v>
      </c>
      <c r="P35" s="5" t="s">
        <v>162</v>
      </c>
      <c r="Q35" s="5" t="s">
        <v>163</v>
      </c>
      <c r="R35" s="5" t="s">
        <v>163</v>
      </c>
      <c r="S35" s="5" t="s">
        <v>163</v>
      </c>
      <c r="T35" s="5" t="s">
        <v>172</v>
      </c>
      <c r="U35" s="5" t="s">
        <v>172</v>
      </c>
      <c r="V35" s="5">
        <v>4</v>
      </c>
      <c r="W35" s="5" t="s">
        <v>148</v>
      </c>
      <c r="X35" s="5" t="s">
        <v>162</v>
      </c>
      <c r="Y35" s="5" t="s">
        <v>162</v>
      </c>
      <c r="Z35" s="5" t="s">
        <v>162</v>
      </c>
      <c r="AA35" s="5" t="s">
        <v>162</v>
      </c>
      <c r="AB35" s="5" t="s">
        <v>162</v>
      </c>
      <c r="AC35" s="5" t="s">
        <v>173</v>
      </c>
      <c r="AD35" s="5" t="s">
        <v>174</v>
      </c>
      <c r="AE35" s="6">
        <v>3114</v>
      </c>
      <c r="AF35" s="6">
        <v>1929</v>
      </c>
      <c r="AG35" s="6">
        <v>1185</v>
      </c>
      <c r="AH35" s="6">
        <v>1560</v>
      </c>
      <c r="AI35" s="6">
        <v>713</v>
      </c>
      <c r="AJ35" s="6">
        <v>56</v>
      </c>
      <c r="AK35" s="6">
        <v>400</v>
      </c>
      <c r="AL35" s="6">
        <v>257</v>
      </c>
      <c r="AM35" s="5" t="s">
        <v>147</v>
      </c>
      <c r="AN35" s="6">
        <v>4185.33</v>
      </c>
      <c r="AO35" s="6">
        <v>541.08</v>
      </c>
      <c r="AP35" s="6">
        <v>121.08</v>
      </c>
      <c r="AQ35" s="6">
        <v>220</v>
      </c>
      <c r="AR35" s="6">
        <v>200</v>
      </c>
      <c r="AS35" s="6">
        <v>3644.25</v>
      </c>
      <c r="AT35" s="6">
        <v>2500</v>
      </c>
      <c r="AU35" s="6">
        <v>13731</v>
      </c>
      <c r="AV35" s="5" t="s">
        <v>147</v>
      </c>
      <c r="AW35" s="5"/>
    </row>
    <row r="36" s="1" customFormat="1" spans="1:49">
      <c r="A36" s="5">
        <v>30</v>
      </c>
      <c r="B36" s="5" t="s">
        <v>148</v>
      </c>
      <c r="C36" s="5" t="s">
        <v>149</v>
      </c>
      <c r="D36" s="5" t="s">
        <v>248</v>
      </c>
      <c r="E36" s="5" t="s">
        <v>151</v>
      </c>
      <c r="F36" s="5" t="s">
        <v>152</v>
      </c>
      <c r="G36" s="5" t="s">
        <v>176</v>
      </c>
      <c r="H36" s="5" t="s">
        <v>154</v>
      </c>
      <c r="I36" s="5" t="s">
        <v>155</v>
      </c>
      <c r="J36" s="5" t="s">
        <v>156</v>
      </c>
      <c r="K36" s="5" t="s">
        <v>157</v>
      </c>
      <c r="L36" s="5" t="s">
        <v>158</v>
      </c>
      <c r="M36" s="5" t="s">
        <v>159</v>
      </c>
      <c r="N36" s="5" t="s">
        <v>197</v>
      </c>
      <c r="O36" s="5" t="s">
        <v>236</v>
      </c>
      <c r="P36" s="5" t="s">
        <v>162</v>
      </c>
      <c r="Q36" s="5" t="s">
        <v>163</v>
      </c>
      <c r="R36" s="5" t="s">
        <v>163</v>
      </c>
      <c r="S36" s="5" t="s">
        <v>163</v>
      </c>
      <c r="T36" s="5" t="s">
        <v>237</v>
      </c>
      <c r="U36" s="5" t="s">
        <v>237</v>
      </c>
      <c r="V36" s="5">
        <v>11</v>
      </c>
      <c r="W36" s="5" t="s">
        <v>148</v>
      </c>
      <c r="X36" s="5" t="s">
        <v>162</v>
      </c>
      <c r="Y36" s="5" t="s">
        <v>162</v>
      </c>
      <c r="Z36" s="5" t="s">
        <v>162</v>
      </c>
      <c r="AA36" s="5" t="s">
        <v>162</v>
      </c>
      <c r="AB36" s="5" t="s">
        <v>162</v>
      </c>
      <c r="AC36" s="5" t="s">
        <v>173</v>
      </c>
      <c r="AD36" s="5" t="s">
        <v>174</v>
      </c>
      <c r="AE36" s="6">
        <v>3490</v>
      </c>
      <c r="AF36" s="6">
        <v>2150</v>
      </c>
      <c r="AG36" s="6">
        <v>1340</v>
      </c>
      <c r="AH36" s="6">
        <v>1587</v>
      </c>
      <c r="AI36" s="6">
        <v>713</v>
      </c>
      <c r="AJ36" s="6">
        <v>56</v>
      </c>
      <c r="AK36" s="6">
        <v>400</v>
      </c>
      <c r="AL36" s="6">
        <v>257</v>
      </c>
      <c r="AM36" s="5" t="s">
        <v>147</v>
      </c>
      <c r="AN36" s="6">
        <v>4196.8</v>
      </c>
      <c r="AO36" s="6">
        <v>552.55</v>
      </c>
      <c r="AP36" s="6">
        <v>132.55</v>
      </c>
      <c r="AQ36" s="6">
        <v>220</v>
      </c>
      <c r="AR36" s="6">
        <v>200</v>
      </c>
      <c r="AS36" s="6">
        <v>3644.25</v>
      </c>
      <c r="AT36" s="6">
        <v>2500</v>
      </c>
      <c r="AU36" s="6">
        <v>13731</v>
      </c>
      <c r="AV36" s="5" t="s">
        <v>147</v>
      </c>
      <c r="AW36" s="5"/>
    </row>
    <row r="37" s="1" customFormat="1" spans="1:49">
      <c r="A37" s="5">
        <v>31</v>
      </c>
      <c r="B37" s="5" t="s">
        <v>148</v>
      </c>
      <c r="C37" s="5" t="s">
        <v>149</v>
      </c>
      <c r="D37" s="5" t="s">
        <v>249</v>
      </c>
      <c r="E37" s="5" t="s">
        <v>180</v>
      </c>
      <c r="F37" s="5" t="s">
        <v>152</v>
      </c>
      <c r="G37" s="5" t="s">
        <v>153</v>
      </c>
      <c r="H37" s="5" t="s">
        <v>154</v>
      </c>
      <c r="I37" s="5" t="s">
        <v>184</v>
      </c>
      <c r="J37" s="5" t="s">
        <v>156</v>
      </c>
      <c r="K37" s="5" t="s">
        <v>157</v>
      </c>
      <c r="L37" s="5" t="s">
        <v>158</v>
      </c>
      <c r="M37" s="5" t="s">
        <v>159</v>
      </c>
      <c r="N37" s="5" t="s">
        <v>185</v>
      </c>
      <c r="O37" s="5" t="s">
        <v>250</v>
      </c>
      <c r="P37" s="5" t="s">
        <v>162</v>
      </c>
      <c r="Q37" s="5" t="s">
        <v>163</v>
      </c>
      <c r="R37" s="5" t="s">
        <v>163</v>
      </c>
      <c r="S37" s="5" t="s">
        <v>163</v>
      </c>
      <c r="T37" s="5" t="s">
        <v>251</v>
      </c>
      <c r="U37" s="5" t="s">
        <v>251</v>
      </c>
      <c r="V37" s="5">
        <v>27</v>
      </c>
      <c r="W37" s="5" t="s">
        <v>148</v>
      </c>
      <c r="X37" s="5" t="s">
        <v>162</v>
      </c>
      <c r="Y37" s="5" t="s">
        <v>162</v>
      </c>
      <c r="Z37" s="5" t="s">
        <v>162</v>
      </c>
      <c r="AA37" s="5" t="s">
        <v>162</v>
      </c>
      <c r="AB37" s="5" t="s">
        <v>162</v>
      </c>
      <c r="AC37" s="5" t="s">
        <v>173</v>
      </c>
      <c r="AD37" s="5" t="s">
        <v>174</v>
      </c>
      <c r="AE37" s="6">
        <v>4688</v>
      </c>
      <c r="AF37" s="6">
        <v>2627</v>
      </c>
      <c r="AG37" s="6">
        <v>2061</v>
      </c>
      <c r="AH37" s="6">
        <v>1580</v>
      </c>
      <c r="AI37" s="6">
        <v>713</v>
      </c>
      <c r="AJ37" s="6">
        <v>56</v>
      </c>
      <c r="AK37" s="6">
        <v>400</v>
      </c>
      <c r="AL37" s="6">
        <v>257</v>
      </c>
      <c r="AM37" s="5" t="s">
        <v>147</v>
      </c>
      <c r="AN37" s="6">
        <v>4224.38</v>
      </c>
      <c r="AO37" s="6">
        <v>580.13</v>
      </c>
      <c r="AP37" s="6">
        <v>160.13</v>
      </c>
      <c r="AQ37" s="6">
        <v>220</v>
      </c>
      <c r="AR37" s="6">
        <v>200</v>
      </c>
      <c r="AS37" s="6">
        <v>3644.25</v>
      </c>
      <c r="AT37" s="6">
        <v>2500</v>
      </c>
      <c r="AU37" s="6">
        <v>13731</v>
      </c>
      <c r="AV37" s="5" t="s">
        <v>147</v>
      </c>
      <c r="AW37" s="5"/>
    </row>
    <row r="38" s="1" customFormat="1" spans="1:49">
      <c r="A38" s="5">
        <v>32</v>
      </c>
      <c r="B38" s="5" t="s">
        <v>148</v>
      </c>
      <c r="C38" s="5" t="s">
        <v>149</v>
      </c>
      <c r="D38" s="5" t="s">
        <v>252</v>
      </c>
      <c r="E38" s="5" t="s">
        <v>151</v>
      </c>
      <c r="F38" s="5" t="s">
        <v>152</v>
      </c>
      <c r="G38" s="5" t="s">
        <v>176</v>
      </c>
      <c r="H38" s="5" t="s">
        <v>154</v>
      </c>
      <c r="I38" s="5" t="s">
        <v>155</v>
      </c>
      <c r="J38" s="5" t="s">
        <v>156</v>
      </c>
      <c r="K38" s="5" t="s">
        <v>157</v>
      </c>
      <c r="L38" s="5" t="s">
        <v>158</v>
      </c>
      <c r="M38" s="5" t="s">
        <v>159</v>
      </c>
      <c r="N38" s="5" t="s">
        <v>169</v>
      </c>
      <c r="O38" s="5" t="s">
        <v>161</v>
      </c>
      <c r="P38" s="5" t="s">
        <v>162</v>
      </c>
      <c r="Q38" s="5" t="s">
        <v>163</v>
      </c>
      <c r="R38" s="5" t="s">
        <v>163</v>
      </c>
      <c r="S38" s="5" t="s">
        <v>163</v>
      </c>
      <c r="T38" s="5" t="s">
        <v>178</v>
      </c>
      <c r="U38" s="5" t="s">
        <v>178</v>
      </c>
      <c r="V38" s="5">
        <v>3</v>
      </c>
      <c r="W38" s="5" t="s">
        <v>148</v>
      </c>
      <c r="X38" s="5" t="s">
        <v>162</v>
      </c>
      <c r="Y38" s="5" t="s">
        <v>162</v>
      </c>
      <c r="Z38" s="5" t="s">
        <v>162</v>
      </c>
      <c r="AA38" s="5" t="s">
        <v>162</v>
      </c>
      <c r="AB38" s="5" t="s">
        <v>162</v>
      </c>
      <c r="AC38" s="5" t="s">
        <v>173</v>
      </c>
      <c r="AD38" s="5" t="s">
        <v>174</v>
      </c>
      <c r="AE38" s="6">
        <v>2754</v>
      </c>
      <c r="AF38" s="6">
        <v>1907</v>
      </c>
      <c r="AG38" s="6">
        <v>847</v>
      </c>
      <c r="AH38" s="6">
        <v>1569</v>
      </c>
      <c r="AI38" s="6">
        <v>613</v>
      </c>
      <c r="AJ38" s="6">
        <v>56</v>
      </c>
      <c r="AK38" s="6">
        <v>300</v>
      </c>
      <c r="AL38" s="6">
        <v>257</v>
      </c>
      <c r="AM38" s="5" t="s">
        <v>147</v>
      </c>
      <c r="AN38" s="6">
        <v>4178.15</v>
      </c>
      <c r="AO38" s="6">
        <v>533.9</v>
      </c>
      <c r="AP38" s="6">
        <v>113.9</v>
      </c>
      <c r="AQ38" s="6">
        <v>220</v>
      </c>
      <c r="AR38" s="6">
        <v>200</v>
      </c>
      <c r="AS38" s="6">
        <v>3644.25</v>
      </c>
      <c r="AT38" s="6">
        <v>2500</v>
      </c>
      <c r="AU38" s="6">
        <v>13731</v>
      </c>
      <c r="AV38" s="5" t="s">
        <v>147</v>
      </c>
      <c r="AW38" s="5"/>
    </row>
    <row r="39" s="1" customFormat="1" spans="1:49">
      <c r="A39" s="5">
        <v>33</v>
      </c>
      <c r="B39" s="5" t="s">
        <v>148</v>
      </c>
      <c r="C39" s="5" t="s">
        <v>149</v>
      </c>
      <c r="D39" s="5" t="s">
        <v>253</v>
      </c>
      <c r="E39" s="5" t="s">
        <v>151</v>
      </c>
      <c r="F39" s="5" t="s">
        <v>152</v>
      </c>
      <c r="G39" s="5" t="s">
        <v>176</v>
      </c>
      <c r="H39" s="5" t="s">
        <v>154</v>
      </c>
      <c r="I39" s="5" t="s">
        <v>155</v>
      </c>
      <c r="J39" s="5" t="s">
        <v>156</v>
      </c>
      <c r="K39" s="5" t="s">
        <v>157</v>
      </c>
      <c r="L39" s="5" t="s">
        <v>158</v>
      </c>
      <c r="M39" s="5" t="s">
        <v>159</v>
      </c>
      <c r="N39" s="5" t="s">
        <v>169</v>
      </c>
      <c r="O39" s="5" t="s">
        <v>161</v>
      </c>
      <c r="P39" s="5" t="s">
        <v>162</v>
      </c>
      <c r="Q39" s="5" t="s">
        <v>163</v>
      </c>
      <c r="R39" s="5" t="s">
        <v>163</v>
      </c>
      <c r="S39" s="5" t="s">
        <v>163</v>
      </c>
      <c r="T39" s="5" t="s">
        <v>182</v>
      </c>
      <c r="U39" s="5" t="s">
        <v>182</v>
      </c>
      <c r="V39" s="5">
        <v>1</v>
      </c>
      <c r="W39" s="5" t="s">
        <v>148</v>
      </c>
      <c r="X39" s="5" t="s">
        <v>162</v>
      </c>
      <c r="Y39" s="5" t="s">
        <v>162</v>
      </c>
      <c r="Z39" s="5" t="s">
        <v>162</v>
      </c>
      <c r="AA39" s="5" t="s">
        <v>162</v>
      </c>
      <c r="AB39" s="5" t="s">
        <v>162</v>
      </c>
      <c r="AC39" s="5" t="s">
        <v>173</v>
      </c>
      <c r="AD39" s="5" t="s">
        <v>174</v>
      </c>
      <c r="AE39" s="6">
        <v>2754</v>
      </c>
      <c r="AF39" s="6">
        <v>1907</v>
      </c>
      <c r="AG39" s="6">
        <v>847</v>
      </c>
      <c r="AH39" s="6">
        <v>1569</v>
      </c>
      <c r="AI39" s="6">
        <v>613</v>
      </c>
      <c r="AJ39" s="6">
        <v>56</v>
      </c>
      <c r="AK39" s="6">
        <v>300</v>
      </c>
      <c r="AL39" s="6">
        <v>257</v>
      </c>
      <c r="AM39" s="5" t="s">
        <v>147</v>
      </c>
      <c r="AN39" s="6">
        <v>4178.15</v>
      </c>
      <c r="AO39" s="6">
        <v>533.9</v>
      </c>
      <c r="AP39" s="6">
        <v>113.9</v>
      </c>
      <c r="AQ39" s="6">
        <v>220</v>
      </c>
      <c r="AR39" s="6">
        <v>200</v>
      </c>
      <c r="AS39" s="6">
        <v>3644.25</v>
      </c>
      <c r="AT39" s="6">
        <v>2500</v>
      </c>
      <c r="AU39" s="6">
        <v>13731</v>
      </c>
      <c r="AV39" s="5" t="s">
        <v>147</v>
      </c>
      <c r="AW39" s="5"/>
    </row>
    <row r="40" s="1" customFormat="1" spans="1:49">
      <c r="A40" s="5">
        <v>34</v>
      </c>
      <c r="B40" s="5" t="s">
        <v>148</v>
      </c>
      <c r="C40" s="5" t="s">
        <v>149</v>
      </c>
      <c r="D40" s="5" t="s">
        <v>254</v>
      </c>
      <c r="E40" s="5" t="s">
        <v>151</v>
      </c>
      <c r="F40" s="5" t="s">
        <v>152</v>
      </c>
      <c r="G40" s="5" t="s">
        <v>153</v>
      </c>
      <c r="H40" s="5" t="s">
        <v>154</v>
      </c>
      <c r="I40" s="5" t="s">
        <v>184</v>
      </c>
      <c r="J40" s="5" t="s">
        <v>156</v>
      </c>
      <c r="K40" s="5" t="s">
        <v>157</v>
      </c>
      <c r="L40" s="5" t="s">
        <v>158</v>
      </c>
      <c r="M40" s="5" t="s">
        <v>159</v>
      </c>
      <c r="N40" s="5" t="s">
        <v>185</v>
      </c>
      <c r="O40" s="5" t="s">
        <v>198</v>
      </c>
      <c r="P40" s="5" t="s">
        <v>162</v>
      </c>
      <c r="Q40" s="5" t="s">
        <v>163</v>
      </c>
      <c r="R40" s="5" t="s">
        <v>163</v>
      </c>
      <c r="S40" s="5" t="s">
        <v>163</v>
      </c>
      <c r="T40" s="5" t="s">
        <v>199</v>
      </c>
      <c r="U40" s="5" t="s">
        <v>199</v>
      </c>
      <c r="V40" s="5">
        <v>19</v>
      </c>
      <c r="W40" s="5" t="s">
        <v>148</v>
      </c>
      <c r="X40" s="5" t="s">
        <v>162</v>
      </c>
      <c r="Y40" s="5" t="s">
        <v>162</v>
      </c>
      <c r="Z40" s="5" t="s">
        <v>162</v>
      </c>
      <c r="AA40" s="5" t="s">
        <v>162</v>
      </c>
      <c r="AB40" s="5" t="s">
        <v>162</v>
      </c>
      <c r="AC40" s="5" t="s">
        <v>173</v>
      </c>
      <c r="AD40" s="5" t="s">
        <v>174</v>
      </c>
      <c r="AE40" s="6">
        <v>4307</v>
      </c>
      <c r="AF40" s="6">
        <v>2627</v>
      </c>
      <c r="AG40" s="6">
        <v>1680</v>
      </c>
      <c r="AH40" s="6">
        <v>1580</v>
      </c>
      <c r="AI40" s="6">
        <v>713</v>
      </c>
      <c r="AJ40" s="6">
        <v>56</v>
      </c>
      <c r="AK40" s="6">
        <v>400</v>
      </c>
      <c r="AL40" s="6">
        <v>257</v>
      </c>
      <c r="AM40" s="5" t="s">
        <v>147</v>
      </c>
      <c r="AN40" s="6">
        <v>4211.78</v>
      </c>
      <c r="AO40" s="6">
        <v>567.53</v>
      </c>
      <c r="AP40" s="6">
        <v>147.53</v>
      </c>
      <c r="AQ40" s="6">
        <v>220</v>
      </c>
      <c r="AR40" s="6">
        <v>200</v>
      </c>
      <c r="AS40" s="6">
        <v>3644.25</v>
      </c>
      <c r="AT40" s="6">
        <v>2500</v>
      </c>
      <c r="AU40" s="6">
        <v>13731</v>
      </c>
      <c r="AV40" s="5" t="s">
        <v>147</v>
      </c>
      <c r="AW40" s="5"/>
    </row>
    <row r="41" s="1" customFormat="1" spans="1:49">
      <c r="A41" s="5">
        <v>35</v>
      </c>
      <c r="B41" s="5" t="s">
        <v>148</v>
      </c>
      <c r="C41" s="5" t="s">
        <v>149</v>
      </c>
      <c r="D41" s="5" t="s">
        <v>255</v>
      </c>
      <c r="E41" s="5" t="s">
        <v>151</v>
      </c>
      <c r="F41" s="5" t="s">
        <v>152</v>
      </c>
      <c r="G41" s="5" t="s">
        <v>176</v>
      </c>
      <c r="H41" s="5" t="s">
        <v>154</v>
      </c>
      <c r="I41" s="5" t="s">
        <v>155</v>
      </c>
      <c r="J41" s="5" t="s">
        <v>156</v>
      </c>
      <c r="K41" s="5" t="s">
        <v>157</v>
      </c>
      <c r="L41" s="5" t="s">
        <v>158</v>
      </c>
      <c r="M41" s="5" t="s">
        <v>159</v>
      </c>
      <c r="N41" s="5" t="s">
        <v>160</v>
      </c>
      <c r="O41" s="5" t="s">
        <v>229</v>
      </c>
      <c r="P41" s="5" t="s">
        <v>162</v>
      </c>
      <c r="Q41" s="5" t="s">
        <v>163</v>
      </c>
      <c r="R41" s="5" t="s">
        <v>163</v>
      </c>
      <c r="S41" s="5" t="s">
        <v>163</v>
      </c>
      <c r="T41" s="5" t="s">
        <v>172</v>
      </c>
      <c r="U41" s="5" t="s">
        <v>172</v>
      </c>
      <c r="V41" s="5">
        <v>4</v>
      </c>
      <c r="W41" s="5" t="s">
        <v>148</v>
      </c>
      <c r="X41" s="5" t="s">
        <v>162</v>
      </c>
      <c r="Y41" s="5" t="s">
        <v>162</v>
      </c>
      <c r="Z41" s="5" t="s">
        <v>162</v>
      </c>
      <c r="AA41" s="5" t="s">
        <v>162</v>
      </c>
      <c r="AB41" s="5" t="s">
        <v>162</v>
      </c>
      <c r="AC41" s="5" t="s">
        <v>173</v>
      </c>
      <c r="AD41" s="5" t="s">
        <v>174</v>
      </c>
      <c r="AE41" s="6">
        <v>2971</v>
      </c>
      <c r="AF41" s="6">
        <v>1929</v>
      </c>
      <c r="AG41" s="6">
        <v>1042</v>
      </c>
      <c r="AH41" s="6">
        <v>1560</v>
      </c>
      <c r="AI41" s="6">
        <v>613</v>
      </c>
      <c r="AJ41" s="6">
        <v>56</v>
      </c>
      <c r="AK41" s="6">
        <v>300</v>
      </c>
      <c r="AL41" s="6">
        <v>257</v>
      </c>
      <c r="AM41" s="5" t="s">
        <v>147</v>
      </c>
      <c r="AN41" s="6">
        <v>4187.3</v>
      </c>
      <c r="AO41" s="6">
        <v>543.05</v>
      </c>
      <c r="AP41" s="6">
        <v>123.05</v>
      </c>
      <c r="AQ41" s="6">
        <v>220</v>
      </c>
      <c r="AR41" s="6">
        <v>200</v>
      </c>
      <c r="AS41" s="6">
        <v>3644.25</v>
      </c>
      <c r="AT41" s="6">
        <v>2500</v>
      </c>
      <c r="AU41" s="6">
        <v>13731</v>
      </c>
      <c r="AV41" s="5" t="s">
        <v>147</v>
      </c>
      <c r="AW41" s="5"/>
    </row>
    <row r="42" s="1" customFormat="1" spans="1:49">
      <c r="A42" s="5">
        <v>36</v>
      </c>
      <c r="B42" s="5" t="s">
        <v>148</v>
      </c>
      <c r="C42" s="5" t="s">
        <v>149</v>
      </c>
      <c r="D42" s="5" t="s">
        <v>256</v>
      </c>
      <c r="E42" s="5" t="s">
        <v>180</v>
      </c>
      <c r="F42" s="5" t="s">
        <v>152</v>
      </c>
      <c r="G42" s="5" t="s">
        <v>168</v>
      </c>
      <c r="H42" s="5" t="s">
        <v>154</v>
      </c>
      <c r="I42" s="5" t="s">
        <v>184</v>
      </c>
      <c r="J42" s="5" t="s">
        <v>156</v>
      </c>
      <c r="K42" s="5" t="s">
        <v>157</v>
      </c>
      <c r="L42" s="5" t="s">
        <v>158</v>
      </c>
      <c r="M42" s="5" t="s">
        <v>159</v>
      </c>
      <c r="N42" s="5" t="s">
        <v>185</v>
      </c>
      <c r="O42" s="5" t="s">
        <v>211</v>
      </c>
      <c r="P42" s="5" t="s">
        <v>162</v>
      </c>
      <c r="Q42" s="5" t="s">
        <v>163</v>
      </c>
      <c r="R42" s="5" t="s">
        <v>163</v>
      </c>
      <c r="S42" s="5" t="s">
        <v>163</v>
      </c>
      <c r="T42" s="5" t="s">
        <v>217</v>
      </c>
      <c r="U42" s="5" t="s">
        <v>217</v>
      </c>
      <c r="V42" s="5">
        <v>29</v>
      </c>
      <c r="W42" s="5" t="s">
        <v>148</v>
      </c>
      <c r="X42" s="5" t="s">
        <v>162</v>
      </c>
      <c r="Y42" s="5" t="s">
        <v>162</v>
      </c>
      <c r="Z42" s="5" t="s">
        <v>162</v>
      </c>
      <c r="AA42" s="5" t="s">
        <v>162</v>
      </c>
      <c r="AB42" s="5" t="s">
        <v>162</v>
      </c>
      <c r="AC42" s="5" t="s">
        <v>173</v>
      </c>
      <c r="AD42" s="5" t="s">
        <v>174</v>
      </c>
      <c r="AE42" s="6">
        <v>5108</v>
      </c>
      <c r="AF42" s="6">
        <v>2627</v>
      </c>
      <c r="AG42" s="6">
        <v>2481</v>
      </c>
      <c r="AH42" s="6">
        <v>1820</v>
      </c>
      <c r="AI42" s="6">
        <v>713</v>
      </c>
      <c r="AJ42" s="6">
        <v>56</v>
      </c>
      <c r="AK42" s="6">
        <v>400</v>
      </c>
      <c r="AL42" s="6">
        <v>257</v>
      </c>
      <c r="AM42" s="5" t="s">
        <v>147</v>
      </c>
      <c r="AN42" s="6">
        <v>4240.45</v>
      </c>
      <c r="AO42" s="6">
        <v>596.2</v>
      </c>
      <c r="AP42" s="6">
        <v>176.2</v>
      </c>
      <c r="AQ42" s="6">
        <v>220</v>
      </c>
      <c r="AR42" s="6">
        <v>200</v>
      </c>
      <c r="AS42" s="6">
        <v>3644.25</v>
      </c>
      <c r="AT42" s="6">
        <v>2500</v>
      </c>
      <c r="AU42" s="6">
        <v>13731</v>
      </c>
      <c r="AV42" s="5" t="s">
        <v>147</v>
      </c>
      <c r="AW42" s="5"/>
    </row>
    <row r="43" s="1" customFormat="1" spans="1:49">
      <c r="A43" s="5">
        <v>37</v>
      </c>
      <c r="B43" s="5" t="s">
        <v>148</v>
      </c>
      <c r="C43" s="5" t="s">
        <v>149</v>
      </c>
      <c r="D43" s="5" t="s">
        <v>257</v>
      </c>
      <c r="E43" s="5" t="s">
        <v>180</v>
      </c>
      <c r="F43" s="5" t="s">
        <v>152</v>
      </c>
      <c r="G43" s="5" t="s">
        <v>176</v>
      </c>
      <c r="H43" s="5" t="s">
        <v>154</v>
      </c>
      <c r="I43" s="5" t="s">
        <v>155</v>
      </c>
      <c r="J43" s="5" t="s">
        <v>156</v>
      </c>
      <c r="K43" s="5" t="s">
        <v>157</v>
      </c>
      <c r="L43" s="5" t="s">
        <v>158</v>
      </c>
      <c r="M43" s="5" t="s">
        <v>159</v>
      </c>
      <c r="N43" s="5" t="s">
        <v>197</v>
      </c>
      <c r="O43" s="5" t="s">
        <v>214</v>
      </c>
      <c r="P43" s="5" t="s">
        <v>162</v>
      </c>
      <c r="Q43" s="5" t="s">
        <v>163</v>
      </c>
      <c r="R43" s="5" t="s">
        <v>163</v>
      </c>
      <c r="S43" s="5" t="s">
        <v>163</v>
      </c>
      <c r="T43" s="5" t="s">
        <v>219</v>
      </c>
      <c r="U43" s="5" t="s">
        <v>219</v>
      </c>
      <c r="V43" s="5">
        <v>9</v>
      </c>
      <c r="W43" s="5" t="s">
        <v>148</v>
      </c>
      <c r="X43" s="5" t="s">
        <v>162</v>
      </c>
      <c r="Y43" s="5" t="s">
        <v>162</v>
      </c>
      <c r="Z43" s="5" t="s">
        <v>162</v>
      </c>
      <c r="AA43" s="5" t="s">
        <v>162</v>
      </c>
      <c r="AB43" s="5" t="s">
        <v>162</v>
      </c>
      <c r="AC43" s="5" t="s">
        <v>173</v>
      </c>
      <c r="AD43" s="5" t="s">
        <v>174</v>
      </c>
      <c r="AE43" s="6">
        <v>3739</v>
      </c>
      <c r="AF43" s="6">
        <v>2150</v>
      </c>
      <c r="AG43" s="6">
        <v>1589</v>
      </c>
      <c r="AH43" s="6">
        <v>1587</v>
      </c>
      <c r="AI43" s="6">
        <v>713</v>
      </c>
      <c r="AJ43" s="6">
        <v>56</v>
      </c>
      <c r="AK43" s="6">
        <v>400</v>
      </c>
      <c r="AL43" s="6">
        <v>257</v>
      </c>
      <c r="AM43" s="5" t="s">
        <v>147</v>
      </c>
      <c r="AN43" s="6">
        <v>4201.95</v>
      </c>
      <c r="AO43" s="6">
        <v>557.7</v>
      </c>
      <c r="AP43" s="6">
        <v>137.7</v>
      </c>
      <c r="AQ43" s="6">
        <v>220</v>
      </c>
      <c r="AR43" s="6">
        <v>200</v>
      </c>
      <c r="AS43" s="6">
        <v>3644.25</v>
      </c>
      <c r="AT43" s="6">
        <v>2500</v>
      </c>
      <c r="AU43" s="6">
        <v>13731</v>
      </c>
      <c r="AV43" s="5" t="s">
        <v>147</v>
      </c>
      <c r="AW43" s="5"/>
    </row>
    <row r="44" s="1" customFormat="1" spans="1:49">
      <c r="A44" s="5">
        <v>38</v>
      </c>
      <c r="B44" s="5" t="s">
        <v>148</v>
      </c>
      <c r="C44" s="5" t="s">
        <v>149</v>
      </c>
      <c r="D44" s="5" t="s">
        <v>258</v>
      </c>
      <c r="E44" s="5" t="s">
        <v>151</v>
      </c>
      <c r="F44" s="5" t="s">
        <v>152</v>
      </c>
      <c r="G44" s="5" t="s">
        <v>176</v>
      </c>
      <c r="H44" s="5" t="s">
        <v>154</v>
      </c>
      <c r="I44" s="5" t="s">
        <v>155</v>
      </c>
      <c r="J44" s="5" t="s">
        <v>156</v>
      </c>
      <c r="K44" s="5" t="s">
        <v>157</v>
      </c>
      <c r="L44" s="5" t="s">
        <v>158</v>
      </c>
      <c r="M44" s="5" t="s">
        <v>159</v>
      </c>
      <c r="N44" s="5" t="s">
        <v>197</v>
      </c>
      <c r="O44" s="5" t="s">
        <v>247</v>
      </c>
      <c r="P44" s="5" t="s">
        <v>162</v>
      </c>
      <c r="Q44" s="5" t="s">
        <v>163</v>
      </c>
      <c r="R44" s="5" t="s">
        <v>163</v>
      </c>
      <c r="S44" s="5" t="s">
        <v>163</v>
      </c>
      <c r="T44" s="5" t="s">
        <v>219</v>
      </c>
      <c r="U44" s="5" t="s">
        <v>219</v>
      </c>
      <c r="V44" s="5">
        <v>9</v>
      </c>
      <c r="W44" s="5" t="s">
        <v>148</v>
      </c>
      <c r="X44" s="5" t="s">
        <v>162</v>
      </c>
      <c r="Y44" s="5" t="s">
        <v>162</v>
      </c>
      <c r="Z44" s="5" t="s">
        <v>162</v>
      </c>
      <c r="AA44" s="5" t="s">
        <v>162</v>
      </c>
      <c r="AB44" s="5" t="s">
        <v>162</v>
      </c>
      <c r="AC44" s="5" t="s">
        <v>173</v>
      </c>
      <c r="AD44" s="5" t="s">
        <v>174</v>
      </c>
      <c r="AE44" s="6">
        <v>3335</v>
      </c>
      <c r="AF44" s="6">
        <v>2150</v>
      </c>
      <c r="AG44" s="6">
        <v>1185</v>
      </c>
      <c r="AH44" s="6">
        <v>1587</v>
      </c>
      <c r="AI44" s="6">
        <v>713</v>
      </c>
      <c r="AJ44" s="6">
        <v>56</v>
      </c>
      <c r="AK44" s="6">
        <v>400</v>
      </c>
      <c r="AL44" s="6">
        <v>257</v>
      </c>
      <c r="AM44" s="5" t="s">
        <v>147</v>
      </c>
      <c r="AN44" s="6">
        <v>4193.8</v>
      </c>
      <c r="AO44" s="6">
        <v>549.55</v>
      </c>
      <c r="AP44" s="6">
        <v>129.55</v>
      </c>
      <c r="AQ44" s="6">
        <v>220</v>
      </c>
      <c r="AR44" s="6">
        <v>200</v>
      </c>
      <c r="AS44" s="6">
        <v>3644.25</v>
      </c>
      <c r="AT44" s="6">
        <v>2500</v>
      </c>
      <c r="AU44" s="6">
        <v>13731</v>
      </c>
      <c r="AV44" s="5" t="s">
        <v>147</v>
      </c>
      <c r="AW44" s="5"/>
    </row>
    <row r="45" s="1" customFormat="1" spans="1:49">
      <c r="A45" s="5">
        <v>39</v>
      </c>
      <c r="B45" s="5" t="s">
        <v>148</v>
      </c>
      <c r="C45" s="5" t="s">
        <v>149</v>
      </c>
      <c r="D45" s="5" t="s">
        <v>259</v>
      </c>
      <c r="E45" s="5" t="s">
        <v>180</v>
      </c>
      <c r="F45" s="5" t="s">
        <v>152</v>
      </c>
      <c r="G45" s="5" t="s">
        <v>153</v>
      </c>
      <c r="H45" s="5" t="s">
        <v>154</v>
      </c>
      <c r="I45" s="5" t="s">
        <v>184</v>
      </c>
      <c r="J45" s="5" t="s">
        <v>156</v>
      </c>
      <c r="K45" s="5" t="s">
        <v>157</v>
      </c>
      <c r="L45" s="5" t="s">
        <v>158</v>
      </c>
      <c r="M45" s="5" t="s">
        <v>159</v>
      </c>
      <c r="N45" s="5" t="s">
        <v>185</v>
      </c>
      <c r="O45" s="5" t="s">
        <v>240</v>
      </c>
      <c r="P45" s="5" t="s">
        <v>162</v>
      </c>
      <c r="Q45" s="5" t="s">
        <v>163</v>
      </c>
      <c r="R45" s="5" t="s">
        <v>163</v>
      </c>
      <c r="S45" s="5" t="s">
        <v>163</v>
      </c>
      <c r="T45" s="5" t="s">
        <v>260</v>
      </c>
      <c r="U45" s="5" t="s">
        <v>260</v>
      </c>
      <c r="V45" s="5">
        <v>39</v>
      </c>
      <c r="W45" s="5" t="s">
        <v>148</v>
      </c>
      <c r="X45" s="5" t="s">
        <v>162</v>
      </c>
      <c r="Y45" s="5" t="s">
        <v>162</v>
      </c>
      <c r="Z45" s="5" t="s">
        <v>162</v>
      </c>
      <c r="AA45" s="5" t="s">
        <v>162</v>
      </c>
      <c r="AB45" s="5" t="s">
        <v>162</v>
      </c>
      <c r="AC45" s="5" t="s">
        <v>173</v>
      </c>
      <c r="AD45" s="5" t="s">
        <v>174</v>
      </c>
      <c r="AE45" s="6">
        <v>5815</v>
      </c>
      <c r="AF45" s="6">
        <v>2627</v>
      </c>
      <c r="AG45" s="6">
        <v>3188</v>
      </c>
      <c r="AH45" s="6">
        <v>1580</v>
      </c>
      <c r="AI45" s="6">
        <v>713</v>
      </c>
      <c r="AJ45" s="6">
        <v>56</v>
      </c>
      <c r="AK45" s="6">
        <v>400</v>
      </c>
      <c r="AL45" s="6">
        <v>257</v>
      </c>
      <c r="AM45" s="5" t="s">
        <v>147</v>
      </c>
      <c r="AN45" s="6">
        <v>4256.43</v>
      </c>
      <c r="AO45" s="6">
        <v>612.18</v>
      </c>
      <c r="AP45" s="6">
        <v>192.18</v>
      </c>
      <c r="AQ45" s="6">
        <v>220</v>
      </c>
      <c r="AR45" s="6">
        <v>200</v>
      </c>
      <c r="AS45" s="6">
        <v>3644.25</v>
      </c>
      <c r="AT45" s="6">
        <v>2500</v>
      </c>
      <c r="AU45" s="6">
        <v>13731</v>
      </c>
      <c r="AV45" s="5" t="s">
        <v>147</v>
      </c>
      <c r="AW45" s="5"/>
    </row>
    <row r="46" s="1" customFormat="1" spans="1:49">
      <c r="A46" s="5">
        <v>40</v>
      </c>
      <c r="B46" s="5" t="s">
        <v>148</v>
      </c>
      <c r="C46" s="5" t="s">
        <v>149</v>
      </c>
      <c r="D46" s="5" t="s">
        <v>261</v>
      </c>
      <c r="E46" s="5" t="s">
        <v>151</v>
      </c>
      <c r="F46" s="5" t="s">
        <v>152</v>
      </c>
      <c r="G46" s="5" t="s">
        <v>176</v>
      </c>
      <c r="H46" s="5" t="s">
        <v>154</v>
      </c>
      <c r="I46" s="5" t="s">
        <v>155</v>
      </c>
      <c r="J46" s="5" t="s">
        <v>156</v>
      </c>
      <c r="K46" s="5" t="s">
        <v>157</v>
      </c>
      <c r="L46" s="5" t="s">
        <v>158</v>
      </c>
      <c r="M46" s="5" t="s">
        <v>159</v>
      </c>
      <c r="N46" s="5" t="s">
        <v>202</v>
      </c>
      <c r="O46" s="5" t="s">
        <v>262</v>
      </c>
      <c r="P46" s="5" t="s">
        <v>162</v>
      </c>
      <c r="Q46" s="5" t="s">
        <v>163</v>
      </c>
      <c r="R46" s="5" t="s">
        <v>163</v>
      </c>
      <c r="S46" s="5" t="s">
        <v>163</v>
      </c>
      <c r="T46" s="5" t="s">
        <v>219</v>
      </c>
      <c r="U46" s="5" t="s">
        <v>219</v>
      </c>
      <c r="V46" s="5">
        <v>9</v>
      </c>
      <c r="W46" s="5" t="s">
        <v>148</v>
      </c>
      <c r="X46" s="5" t="s">
        <v>162</v>
      </c>
      <c r="Y46" s="5" t="s">
        <v>162</v>
      </c>
      <c r="Z46" s="5" t="s">
        <v>162</v>
      </c>
      <c r="AA46" s="5" t="s">
        <v>162</v>
      </c>
      <c r="AB46" s="5" t="s">
        <v>162</v>
      </c>
      <c r="AC46" s="5" t="s">
        <v>173</v>
      </c>
      <c r="AD46" s="5" t="s">
        <v>174</v>
      </c>
      <c r="AE46" s="6">
        <v>3865</v>
      </c>
      <c r="AF46" s="6">
        <v>2361</v>
      </c>
      <c r="AG46" s="6">
        <v>1504</v>
      </c>
      <c r="AH46" s="6">
        <v>1584</v>
      </c>
      <c r="AI46" s="6">
        <v>713</v>
      </c>
      <c r="AJ46" s="6">
        <v>56</v>
      </c>
      <c r="AK46" s="6">
        <v>400</v>
      </c>
      <c r="AL46" s="6">
        <v>257</v>
      </c>
      <c r="AM46" s="5" t="s">
        <v>147</v>
      </c>
      <c r="AN46" s="6">
        <v>4206.13</v>
      </c>
      <c r="AO46" s="6">
        <v>561.88</v>
      </c>
      <c r="AP46" s="6">
        <v>141.88</v>
      </c>
      <c r="AQ46" s="6">
        <v>220</v>
      </c>
      <c r="AR46" s="6">
        <v>200</v>
      </c>
      <c r="AS46" s="6">
        <v>3644.25</v>
      </c>
      <c r="AT46" s="6">
        <v>2500</v>
      </c>
      <c r="AU46" s="6">
        <v>13731</v>
      </c>
      <c r="AV46" s="5" t="s">
        <v>147</v>
      </c>
      <c r="AW46" s="5"/>
    </row>
    <row r="47" s="1" customFormat="1" spans="1:49">
      <c r="A47" s="5">
        <v>41</v>
      </c>
      <c r="B47" s="5" t="s">
        <v>148</v>
      </c>
      <c r="C47" s="5" t="s">
        <v>149</v>
      </c>
      <c r="D47" s="5" t="s">
        <v>263</v>
      </c>
      <c r="E47" s="5" t="s">
        <v>151</v>
      </c>
      <c r="F47" s="5" t="s">
        <v>152</v>
      </c>
      <c r="G47" s="5" t="s">
        <v>176</v>
      </c>
      <c r="H47" s="5" t="s">
        <v>154</v>
      </c>
      <c r="I47" s="5" t="s">
        <v>155</v>
      </c>
      <c r="J47" s="5" t="s">
        <v>156</v>
      </c>
      <c r="K47" s="5" t="s">
        <v>157</v>
      </c>
      <c r="L47" s="5" t="s">
        <v>158</v>
      </c>
      <c r="M47" s="5" t="s">
        <v>159</v>
      </c>
      <c r="N47" s="5" t="s">
        <v>169</v>
      </c>
      <c r="O47" s="5" t="s">
        <v>181</v>
      </c>
      <c r="P47" s="5" t="s">
        <v>162</v>
      </c>
      <c r="Q47" s="5" t="s">
        <v>163</v>
      </c>
      <c r="R47" s="5" t="s">
        <v>163</v>
      </c>
      <c r="S47" s="5" t="s">
        <v>163</v>
      </c>
      <c r="T47" s="5" t="s">
        <v>178</v>
      </c>
      <c r="U47" s="5" t="s">
        <v>178</v>
      </c>
      <c r="V47" s="5">
        <v>3</v>
      </c>
      <c r="W47" s="5" t="s">
        <v>148</v>
      </c>
      <c r="X47" s="5" t="s">
        <v>162</v>
      </c>
      <c r="Y47" s="5" t="s">
        <v>162</v>
      </c>
      <c r="Z47" s="5" t="s">
        <v>162</v>
      </c>
      <c r="AA47" s="5" t="s">
        <v>162</v>
      </c>
      <c r="AB47" s="5" t="s">
        <v>162</v>
      </c>
      <c r="AC47" s="5" t="s">
        <v>173</v>
      </c>
      <c r="AD47" s="5" t="s">
        <v>174</v>
      </c>
      <c r="AE47" s="6">
        <v>2696</v>
      </c>
      <c r="AF47" s="6">
        <v>1907</v>
      </c>
      <c r="AG47" s="6">
        <v>789</v>
      </c>
      <c r="AH47" s="6">
        <v>1569</v>
      </c>
      <c r="AI47" s="6">
        <v>613</v>
      </c>
      <c r="AJ47" s="6">
        <v>56</v>
      </c>
      <c r="AK47" s="6">
        <v>300</v>
      </c>
      <c r="AL47" s="6">
        <v>257</v>
      </c>
      <c r="AM47" s="5" t="s">
        <v>147</v>
      </c>
      <c r="AN47" s="6">
        <v>4178.15</v>
      </c>
      <c r="AO47" s="6">
        <v>533.9</v>
      </c>
      <c r="AP47" s="6">
        <v>113.9</v>
      </c>
      <c r="AQ47" s="6">
        <v>220</v>
      </c>
      <c r="AR47" s="6">
        <v>200</v>
      </c>
      <c r="AS47" s="6">
        <v>3644.25</v>
      </c>
      <c r="AT47" s="6">
        <v>2500</v>
      </c>
      <c r="AU47" s="6">
        <v>13731</v>
      </c>
      <c r="AV47" s="5" t="s">
        <v>147</v>
      </c>
      <c r="AW47" s="5"/>
    </row>
    <row r="48" s="1" customFormat="1" spans="1:49">
      <c r="A48" s="5">
        <v>42</v>
      </c>
      <c r="B48" s="5" t="s">
        <v>148</v>
      </c>
      <c r="C48" s="5" t="s">
        <v>149</v>
      </c>
      <c r="D48" s="5" t="s">
        <v>264</v>
      </c>
      <c r="E48" s="5" t="s">
        <v>151</v>
      </c>
      <c r="F48" s="5" t="s">
        <v>152</v>
      </c>
      <c r="G48" s="5" t="s">
        <v>176</v>
      </c>
      <c r="H48" s="5" t="s">
        <v>154</v>
      </c>
      <c r="I48" s="5" t="s">
        <v>155</v>
      </c>
      <c r="J48" s="5" t="s">
        <v>156</v>
      </c>
      <c r="K48" s="5" t="s">
        <v>157</v>
      </c>
      <c r="L48" s="5" t="s">
        <v>158</v>
      </c>
      <c r="M48" s="5" t="s">
        <v>159</v>
      </c>
      <c r="N48" s="5" t="s">
        <v>169</v>
      </c>
      <c r="O48" s="5" t="s">
        <v>193</v>
      </c>
      <c r="P48" s="5" t="s">
        <v>162</v>
      </c>
      <c r="Q48" s="5" t="s">
        <v>163</v>
      </c>
      <c r="R48" s="5" t="s">
        <v>163</v>
      </c>
      <c r="S48" s="5" t="s">
        <v>163</v>
      </c>
      <c r="T48" s="5" t="s">
        <v>194</v>
      </c>
      <c r="U48" s="5" t="s">
        <v>194</v>
      </c>
      <c r="V48" s="5">
        <v>1</v>
      </c>
      <c r="W48" s="5" t="s">
        <v>148</v>
      </c>
      <c r="X48" s="5" t="s">
        <v>162</v>
      </c>
      <c r="Y48" s="5" t="s">
        <v>162</v>
      </c>
      <c r="Z48" s="5" t="s">
        <v>162</v>
      </c>
      <c r="AA48" s="5" t="s">
        <v>162</v>
      </c>
      <c r="AB48" s="5" t="s">
        <v>162</v>
      </c>
      <c r="AC48" s="5" t="s">
        <v>173</v>
      </c>
      <c r="AD48" s="5" t="s">
        <v>174</v>
      </c>
      <c r="AE48" s="6">
        <v>2535</v>
      </c>
      <c r="AF48" s="6">
        <v>1907</v>
      </c>
      <c r="AG48" s="6">
        <v>628</v>
      </c>
      <c r="AH48" s="6">
        <v>1569</v>
      </c>
      <c r="AI48" s="6">
        <v>613</v>
      </c>
      <c r="AJ48" s="6">
        <v>56</v>
      </c>
      <c r="AK48" s="6">
        <v>300</v>
      </c>
      <c r="AL48" s="6">
        <v>257</v>
      </c>
      <c r="AM48" s="5" t="s">
        <v>147</v>
      </c>
      <c r="AN48" s="6">
        <v>4178.15</v>
      </c>
      <c r="AO48" s="6">
        <v>533.9</v>
      </c>
      <c r="AP48" s="6">
        <v>113.9</v>
      </c>
      <c r="AQ48" s="6">
        <v>220</v>
      </c>
      <c r="AR48" s="6">
        <v>200</v>
      </c>
      <c r="AS48" s="6">
        <v>3644.25</v>
      </c>
      <c r="AT48" s="6">
        <v>2500</v>
      </c>
      <c r="AU48" s="6">
        <v>13731</v>
      </c>
      <c r="AV48" s="5" t="s">
        <v>147</v>
      </c>
      <c r="AW48" s="5"/>
    </row>
    <row r="49" s="1" customFormat="1" spans="1:49">
      <c r="A49" s="5">
        <v>43</v>
      </c>
      <c r="B49" s="5" t="s">
        <v>148</v>
      </c>
      <c r="C49" s="5" t="s">
        <v>149</v>
      </c>
      <c r="D49" s="5" t="s">
        <v>265</v>
      </c>
      <c r="E49" s="5" t="s">
        <v>180</v>
      </c>
      <c r="F49" s="5" t="s">
        <v>152</v>
      </c>
      <c r="G49" s="5" t="s">
        <v>168</v>
      </c>
      <c r="H49" s="5" t="s">
        <v>154</v>
      </c>
      <c r="I49" s="5" t="s">
        <v>184</v>
      </c>
      <c r="J49" s="5" t="s">
        <v>156</v>
      </c>
      <c r="K49" s="5" t="s">
        <v>157</v>
      </c>
      <c r="L49" s="5" t="s">
        <v>158</v>
      </c>
      <c r="M49" s="5" t="s">
        <v>159</v>
      </c>
      <c r="N49" s="5" t="s">
        <v>185</v>
      </c>
      <c r="O49" s="5" t="s">
        <v>225</v>
      </c>
      <c r="P49" s="5" t="s">
        <v>162</v>
      </c>
      <c r="Q49" s="5" t="s">
        <v>163</v>
      </c>
      <c r="R49" s="5" t="s">
        <v>163</v>
      </c>
      <c r="S49" s="5" t="s">
        <v>163</v>
      </c>
      <c r="T49" s="5" t="s">
        <v>266</v>
      </c>
      <c r="U49" s="5" t="s">
        <v>266</v>
      </c>
      <c r="V49" s="5">
        <v>39</v>
      </c>
      <c r="W49" s="5" t="s">
        <v>148</v>
      </c>
      <c r="X49" s="5" t="s">
        <v>162</v>
      </c>
      <c r="Y49" s="5" t="s">
        <v>162</v>
      </c>
      <c r="Z49" s="5" t="s">
        <v>162</v>
      </c>
      <c r="AA49" s="5" t="s">
        <v>162</v>
      </c>
      <c r="AB49" s="5" t="s">
        <v>162</v>
      </c>
      <c r="AC49" s="5" t="s">
        <v>173</v>
      </c>
      <c r="AD49" s="5" t="s">
        <v>174</v>
      </c>
      <c r="AE49" s="6">
        <v>5938</v>
      </c>
      <c r="AF49" s="6">
        <v>2627</v>
      </c>
      <c r="AG49" s="6">
        <v>3311</v>
      </c>
      <c r="AH49" s="6">
        <v>1580</v>
      </c>
      <c r="AI49" s="6">
        <v>713</v>
      </c>
      <c r="AJ49" s="6">
        <v>56</v>
      </c>
      <c r="AK49" s="6">
        <v>400</v>
      </c>
      <c r="AL49" s="6">
        <v>257</v>
      </c>
      <c r="AM49" s="5" t="s">
        <v>147</v>
      </c>
      <c r="AN49" s="6">
        <v>4265.45</v>
      </c>
      <c r="AO49" s="6">
        <v>621.2</v>
      </c>
      <c r="AP49" s="6">
        <v>201.2</v>
      </c>
      <c r="AQ49" s="6">
        <v>220</v>
      </c>
      <c r="AR49" s="6">
        <v>200</v>
      </c>
      <c r="AS49" s="6">
        <v>3644.25</v>
      </c>
      <c r="AT49" s="6">
        <v>2500</v>
      </c>
      <c r="AU49" s="6">
        <v>13731</v>
      </c>
      <c r="AV49" s="5" t="s">
        <v>147</v>
      </c>
      <c r="AW49" s="5"/>
    </row>
    <row r="50" s="1" customFormat="1" spans="1:49">
      <c r="A50" s="5">
        <v>44</v>
      </c>
      <c r="B50" s="5" t="s">
        <v>148</v>
      </c>
      <c r="C50" s="5" t="s">
        <v>149</v>
      </c>
      <c r="D50" s="5" t="s">
        <v>267</v>
      </c>
      <c r="E50" s="5" t="s">
        <v>151</v>
      </c>
      <c r="F50" s="5" t="s">
        <v>152</v>
      </c>
      <c r="G50" s="5" t="s">
        <v>176</v>
      </c>
      <c r="H50" s="5" t="s">
        <v>154</v>
      </c>
      <c r="I50" s="5" t="s">
        <v>155</v>
      </c>
      <c r="J50" s="5" t="s">
        <v>156</v>
      </c>
      <c r="K50" s="5" t="s">
        <v>157</v>
      </c>
      <c r="L50" s="5" t="s">
        <v>158</v>
      </c>
      <c r="M50" s="5" t="s">
        <v>159</v>
      </c>
      <c r="N50" s="5" t="s">
        <v>160</v>
      </c>
      <c r="O50" s="5" t="s">
        <v>247</v>
      </c>
      <c r="P50" s="5" t="s">
        <v>162</v>
      </c>
      <c r="Q50" s="5" t="s">
        <v>163</v>
      </c>
      <c r="R50" s="5" t="s">
        <v>163</v>
      </c>
      <c r="S50" s="5" t="s">
        <v>163</v>
      </c>
      <c r="T50" s="5" t="s">
        <v>243</v>
      </c>
      <c r="U50" s="5" t="s">
        <v>243</v>
      </c>
      <c r="V50" s="5">
        <v>5</v>
      </c>
      <c r="W50" s="5" t="s">
        <v>148</v>
      </c>
      <c r="X50" s="5" t="s">
        <v>162</v>
      </c>
      <c r="Y50" s="5" t="s">
        <v>162</v>
      </c>
      <c r="Z50" s="5" t="s">
        <v>162</v>
      </c>
      <c r="AA50" s="5" t="s">
        <v>162</v>
      </c>
      <c r="AB50" s="5" t="s">
        <v>162</v>
      </c>
      <c r="AC50" s="5" t="s">
        <v>173</v>
      </c>
      <c r="AD50" s="5" t="s">
        <v>174</v>
      </c>
      <c r="AE50" s="6">
        <v>3114</v>
      </c>
      <c r="AF50" s="6">
        <v>1929</v>
      </c>
      <c r="AG50" s="6">
        <v>1185</v>
      </c>
      <c r="AH50" s="6">
        <v>1560</v>
      </c>
      <c r="AI50" s="6">
        <v>713</v>
      </c>
      <c r="AJ50" s="6">
        <v>56</v>
      </c>
      <c r="AK50" s="6">
        <v>400</v>
      </c>
      <c r="AL50" s="6">
        <v>257</v>
      </c>
      <c r="AM50" s="5" t="s">
        <v>147</v>
      </c>
      <c r="AN50" s="6">
        <v>4193.4</v>
      </c>
      <c r="AO50" s="6">
        <v>549.15</v>
      </c>
      <c r="AP50" s="6">
        <v>129.15</v>
      </c>
      <c r="AQ50" s="6">
        <v>220</v>
      </c>
      <c r="AR50" s="6">
        <v>200</v>
      </c>
      <c r="AS50" s="6">
        <v>3644.25</v>
      </c>
      <c r="AT50" s="6">
        <v>2500</v>
      </c>
      <c r="AU50" s="6">
        <v>13731</v>
      </c>
      <c r="AV50" s="5" t="s">
        <v>147</v>
      </c>
      <c r="AW50" s="5"/>
    </row>
    <row r="51" s="1" customFormat="1" spans="1:49">
      <c r="A51" s="5">
        <v>45</v>
      </c>
      <c r="B51" s="5" t="s">
        <v>148</v>
      </c>
      <c r="C51" s="5" t="s">
        <v>149</v>
      </c>
      <c r="D51" s="5" t="s">
        <v>268</v>
      </c>
      <c r="E51" s="5" t="s">
        <v>151</v>
      </c>
      <c r="F51" s="5" t="s">
        <v>152</v>
      </c>
      <c r="G51" s="5" t="s">
        <v>176</v>
      </c>
      <c r="H51" s="5" t="s">
        <v>154</v>
      </c>
      <c r="I51" s="5" t="s">
        <v>155</v>
      </c>
      <c r="J51" s="5" t="s">
        <v>156</v>
      </c>
      <c r="K51" s="5" t="s">
        <v>157</v>
      </c>
      <c r="L51" s="5" t="s">
        <v>158</v>
      </c>
      <c r="M51" s="5" t="s">
        <v>159</v>
      </c>
      <c r="N51" s="5" t="s">
        <v>160</v>
      </c>
      <c r="O51" s="5" t="s">
        <v>229</v>
      </c>
      <c r="P51" s="5" t="s">
        <v>162</v>
      </c>
      <c r="Q51" s="5" t="s">
        <v>163</v>
      </c>
      <c r="R51" s="5" t="s">
        <v>163</v>
      </c>
      <c r="S51" s="5" t="s">
        <v>163</v>
      </c>
      <c r="T51" s="5" t="s">
        <v>269</v>
      </c>
      <c r="U51" s="5" t="s">
        <v>269</v>
      </c>
      <c r="V51" s="5">
        <v>7</v>
      </c>
      <c r="W51" s="5" t="s">
        <v>148</v>
      </c>
      <c r="X51" s="5" t="s">
        <v>162</v>
      </c>
      <c r="Y51" s="5" t="s">
        <v>162</v>
      </c>
      <c r="Z51" s="5" t="s">
        <v>162</v>
      </c>
      <c r="AA51" s="5" t="s">
        <v>162</v>
      </c>
      <c r="AB51" s="5" t="s">
        <v>162</v>
      </c>
      <c r="AC51" s="5" t="s">
        <v>173</v>
      </c>
      <c r="AD51" s="5" t="s">
        <v>174</v>
      </c>
      <c r="AE51" s="6">
        <v>2971</v>
      </c>
      <c r="AF51" s="6">
        <v>1929</v>
      </c>
      <c r="AG51" s="6">
        <v>1042</v>
      </c>
      <c r="AH51" s="6">
        <v>1560</v>
      </c>
      <c r="AI51" s="6">
        <v>613</v>
      </c>
      <c r="AJ51" s="6">
        <v>56</v>
      </c>
      <c r="AK51" s="6">
        <v>300</v>
      </c>
      <c r="AL51" s="6">
        <v>257</v>
      </c>
      <c r="AM51" s="5" t="s">
        <v>147</v>
      </c>
      <c r="AN51" s="6">
        <v>4190.85</v>
      </c>
      <c r="AO51" s="6">
        <v>546.6</v>
      </c>
      <c r="AP51" s="6">
        <v>126.6</v>
      </c>
      <c r="AQ51" s="6">
        <v>220</v>
      </c>
      <c r="AR51" s="6">
        <v>200</v>
      </c>
      <c r="AS51" s="6">
        <v>3644.25</v>
      </c>
      <c r="AT51" s="6">
        <v>2500</v>
      </c>
      <c r="AU51" s="6">
        <v>13731</v>
      </c>
      <c r="AV51" s="5" t="s">
        <v>147</v>
      </c>
      <c r="AW51" s="5"/>
    </row>
    <row r="52" s="1" customFormat="1" spans="1:49">
      <c r="A52" s="5">
        <v>46</v>
      </c>
      <c r="B52" s="5" t="s">
        <v>148</v>
      </c>
      <c r="C52" s="5" t="s">
        <v>149</v>
      </c>
      <c r="D52" s="5" t="s">
        <v>270</v>
      </c>
      <c r="E52" s="5" t="s">
        <v>151</v>
      </c>
      <c r="F52" s="5" t="s">
        <v>152</v>
      </c>
      <c r="G52" s="5" t="s">
        <v>153</v>
      </c>
      <c r="H52" s="5" t="s">
        <v>154</v>
      </c>
      <c r="I52" s="5" t="s">
        <v>201</v>
      </c>
      <c r="J52" s="5" t="s">
        <v>156</v>
      </c>
      <c r="K52" s="5" t="s">
        <v>157</v>
      </c>
      <c r="L52" s="5" t="s">
        <v>158</v>
      </c>
      <c r="M52" s="5" t="s">
        <v>159</v>
      </c>
      <c r="N52" s="5" t="s">
        <v>202</v>
      </c>
      <c r="O52" s="5" t="s">
        <v>250</v>
      </c>
      <c r="P52" s="5" t="s">
        <v>162</v>
      </c>
      <c r="Q52" s="5" t="s">
        <v>163</v>
      </c>
      <c r="R52" s="5" t="s">
        <v>163</v>
      </c>
      <c r="S52" s="5" t="s">
        <v>163</v>
      </c>
      <c r="T52" s="5" t="s">
        <v>271</v>
      </c>
      <c r="U52" s="5" t="s">
        <v>271</v>
      </c>
      <c r="V52" s="5">
        <v>32</v>
      </c>
      <c r="W52" s="5" t="s">
        <v>148</v>
      </c>
      <c r="X52" s="5" t="s">
        <v>162</v>
      </c>
      <c r="Y52" s="5" t="s">
        <v>162</v>
      </c>
      <c r="Z52" s="5" t="s">
        <v>162</v>
      </c>
      <c r="AA52" s="5" t="s">
        <v>162</v>
      </c>
      <c r="AB52" s="5" t="s">
        <v>162</v>
      </c>
      <c r="AC52" s="5" t="s">
        <v>173</v>
      </c>
      <c r="AD52" s="5" t="s">
        <v>174</v>
      </c>
      <c r="AE52" s="6">
        <v>4422</v>
      </c>
      <c r="AF52" s="6">
        <v>2361</v>
      </c>
      <c r="AG52" s="6">
        <v>2061</v>
      </c>
      <c r="AH52" s="6">
        <v>1584</v>
      </c>
      <c r="AI52" s="6">
        <v>713</v>
      </c>
      <c r="AJ52" s="6">
        <v>56</v>
      </c>
      <c r="AK52" s="6">
        <v>400</v>
      </c>
      <c r="AL52" s="6">
        <v>257</v>
      </c>
      <c r="AM52" s="5" t="s">
        <v>147</v>
      </c>
      <c r="AN52" s="6">
        <v>4220.28</v>
      </c>
      <c r="AO52" s="6">
        <v>576.03</v>
      </c>
      <c r="AP52" s="6">
        <v>156.03</v>
      </c>
      <c r="AQ52" s="6">
        <v>220</v>
      </c>
      <c r="AR52" s="6">
        <v>200</v>
      </c>
      <c r="AS52" s="6">
        <v>3644.25</v>
      </c>
      <c r="AT52" s="6">
        <v>2500</v>
      </c>
      <c r="AU52" s="6">
        <v>13731</v>
      </c>
      <c r="AV52" s="5" t="s">
        <v>147</v>
      </c>
      <c r="AW52" s="5"/>
    </row>
    <row r="53" s="1" customFormat="1" spans="1:49">
      <c r="A53" s="5">
        <v>47</v>
      </c>
      <c r="B53" s="5" t="s">
        <v>148</v>
      </c>
      <c r="C53" s="5" t="s">
        <v>149</v>
      </c>
      <c r="D53" s="5" t="s">
        <v>272</v>
      </c>
      <c r="E53" s="5" t="s">
        <v>151</v>
      </c>
      <c r="F53" s="5" t="s">
        <v>152</v>
      </c>
      <c r="G53" s="5" t="s">
        <v>176</v>
      </c>
      <c r="H53" s="5" t="s">
        <v>154</v>
      </c>
      <c r="I53" s="5" t="s">
        <v>155</v>
      </c>
      <c r="J53" s="5" t="s">
        <v>156</v>
      </c>
      <c r="K53" s="5" t="s">
        <v>157</v>
      </c>
      <c r="L53" s="5" t="s">
        <v>158</v>
      </c>
      <c r="M53" s="5" t="s">
        <v>159</v>
      </c>
      <c r="N53" s="5" t="s">
        <v>169</v>
      </c>
      <c r="O53" s="5" t="s">
        <v>181</v>
      </c>
      <c r="P53" s="5" t="s">
        <v>162</v>
      </c>
      <c r="Q53" s="5" t="s">
        <v>163</v>
      </c>
      <c r="R53" s="5" t="s">
        <v>163</v>
      </c>
      <c r="S53" s="5" t="s">
        <v>163</v>
      </c>
      <c r="T53" s="5" t="s">
        <v>172</v>
      </c>
      <c r="U53" s="5" t="s">
        <v>172</v>
      </c>
      <c r="V53" s="5">
        <v>4</v>
      </c>
      <c r="W53" s="5" t="s">
        <v>148</v>
      </c>
      <c r="X53" s="5" t="s">
        <v>162</v>
      </c>
      <c r="Y53" s="5" t="s">
        <v>162</v>
      </c>
      <c r="Z53" s="5" t="s">
        <v>162</v>
      </c>
      <c r="AA53" s="5" t="s">
        <v>162</v>
      </c>
      <c r="AB53" s="5" t="s">
        <v>162</v>
      </c>
      <c r="AC53" s="5" t="s">
        <v>173</v>
      </c>
      <c r="AD53" s="5" t="s">
        <v>174</v>
      </c>
      <c r="AE53" s="6">
        <v>2696</v>
      </c>
      <c r="AF53" s="6">
        <v>1907</v>
      </c>
      <c r="AG53" s="6">
        <v>789</v>
      </c>
      <c r="AH53" s="6">
        <v>1569</v>
      </c>
      <c r="AI53" s="6">
        <v>613</v>
      </c>
      <c r="AJ53" s="6">
        <v>56</v>
      </c>
      <c r="AK53" s="6">
        <v>300</v>
      </c>
      <c r="AL53" s="6">
        <v>257</v>
      </c>
      <c r="AM53" s="5" t="s">
        <v>147</v>
      </c>
      <c r="AN53" s="6">
        <v>4187.3</v>
      </c>
      <c r="AO53" s="6">
        <v>543.05</v>
      </c>
      <c r="AP53" s="6">
        <v>123.05</v>
      </c>
      <c r="AQ53" s="6">
        <v>220</v>
      </c>
      <c r="AR53" s="6">
        <v>200</v>
      </c>
      <c r="AS53" s="6">
        <v>3644.25</v>
      </c>
      <c r="AT53" s="6">
        <v>2500</v>
      </c>
      <c r="AU53" s="6">
        <v>13731</v>
      </c>
      <c r="AV53" s="5" t="s">
        <v>147</v>
      </c>
      <c r="AW53" s="5"/>
    </row>
    <row r="54" s="1" customFormat="1" spans="1:49">
      <c r="A54" s="5">
        <v>48</v>
      </c>
      <c r="B54" s="5" t="s">
        <v>148</v>
      </c>
      <c r="C54" s="5" t="s">
        <v>149</v>
      </c>
      <c r="D54" s="5" t="s">
        <v>273</v>
      </c>
      <c r="E54" s="5" t="s">
        <v>151</v>
      </c>
      <c r="F54" s="5" t="s">
        <v>152</v>
      </c>
      <c r="G54" s="5" t="s">
        <v>176</v>
      </c>
      <c r="H54" s="5" t="s">
        <v>154</v>
      </c>
      <c r="I54" s="5" t="s">
        <v>155</v>
      </c>
      <c r="J54" s="5" t="s">
        <v>156</v>
      </c>
      <c r="K54" s="5" t="s">
        <v>157</v>
      </c>
      <c r="L54" s="5" t="s">
        <v>158</v>
      </c>
      <c r="M54" s="5" t="s">
        <v>159</v>
      </c>
      <c r="N54" s="5" t="s">
        <v>160</v>
      </c>
      <c r="O54" s="5" t="s">
        <v>274</v>
      </c>
      <c r="P54" s="5" t="s">
        <v>162</v>
      </c>
      <c r="Q54" s="5" t="s">
        <v>163</v>
      </c>
      <c r="R54" s="5" t="s">
        <v>163</v>
      </c>
      <c r="S54" s="5" t="s">
        <v>163</v>
      </c>
      <c r="T54" s="5" t="s">
        <v>164</v>
      </c>
      <c r="U54" s="5" t="s">
        <v>164</v>
      </c>
      <c r="V54" s="5">
        <v>6</v>
      </c>
      <c r="W54" s="5" t="s">
        <v>148</v>
      </c>
      <c r="X54" s="5" t="s">
        <v>162</v>
      </c>
      <c r="Y54" s="5" t="s">
        <v>162</v>
      </c>
      <c r="Z54" s="5" t="s">
        <v>162</v>
      </c>
      <c r="AA54" s="5" t="s">
        <v>162</v>
      </c>
      <c r="AB54" s="5" t="s">
        <v>162</v>
      </c>
      <c r="AC54" s="5" t="s">
        <v>173</v>
      </c>
      <c r="AD54" s="5" t="s">
        <v>174</v>
      </c>
      <c r="AE54" s="6">
        <v>2902</v>
      </c>
      <c r="AF54" s="6">
        <v>1929</v>
      </c>
      <c r="AG54" s="6">
        <v>973</v>
      </c>
      <c r="AH54" s="6">
        <v>1560</v>
      </c>
      <c r="AI54" s="6">
        <v>613</v>
      </c>
      <c r="AJ54" s="6">
        <v>56</v>
      </c>
      <c r="AK54" s="6">
        <v>300</v>
      </c>
      <c r="AL54" s="6">
        <v>257</v>
      </c>
      <c r="AM54" s="5" t="s">
        <v>147</v>
      </c>
      <c r="AN54" s="6">
        <v>4189.58</v>
      </c>
      <c r="AO54" s="6">
        <v>545.33</v>
      </c>
      <c r="AP54" s="6">
        <v>125.33</v>
      </c>
      <c r="AQ54" s="6">
        <v>220</v>
      </c>
      <c r="AR54" s="6">
        <v>200</v>
      </c>
      <c r="AS54" s="6">
        <v>3644.25</v>
      </c>
      <c r="AT54" s="6">
        <v>2500</v>
      </c>
      <c r="AU54" s="6">
        <v>13731</v>
      </c>
      <c r="AV54" s="5" t="s">
        <v>147</v>
      </c>
      <c r="AW54" s="5"/>
    </row>
    <row r="55" s="1" customFormat="1" spans="1:49">
      <c r="A55" s="5">
        <v>49</v>
      </c>
      <c r="B55" s="5" t="s">
        <v>148</v>
      </c>
      <c r="C55" s="5" t="s">
        <v>149</v>
      </c>
      <c r="D55" s="5" t="s">
        <v>275</v>
      </c>
      <c r="E55" s="5" t="s">
        <v>180</v>
      </c>
      <c r="F55" s="5" t="s">
        <v>152</v>
      </c>
      <c r="G55" s="5" t="s">
        <v>176</v>
      </c>
      <c r="H55" s="5" t="s">
        <v>154</v>
      </c>
      <c r="I55" s="5" t="s">
        <v>155</v>
      </c>
      <c r="J55" s="5" t="s">
        <v>156</v>
      </c>
      <c r="K55" s="5" t="s">
        <v>157</v>
      </c>
      <c r="L55" s="5" t="s">
        <v>158</v>
      </c>
      <c r="M55" s="5" t="s">
        <v>159</v>
      </c>
      <c r="N55" s="5" t="s">
        <v>169</v>
      </c>
      <c r="O55" s="5" t="s">
        <v>181</v>
      </c>
      <c r="P55" s="5" t="s">
        <v>162</v>
      </c>
      <c r="Q55" s="5" t="s">
        <v>163</v>
      </c>
      <c r="R55" s="5" t="s">
        <v>163</v>
      </c>
      <c r="S55" s="5" t="s">
        <v>163</v>
      </c>
      <c r="T55" s="5" t="s">
        <v>178</v>
      </c>
      <c r="U55" s="5" t="s">
        <v>178</v>
      </c>
      <c r="V55" s="5">
        <v>3</v>
      </c>
      <c r="W55" s="5" t="s">
        <v>148</v>
      </c>
      <c r="X55" s="5" t="s">
        <v>162</v>
      </c>
      <c r="Y55" s="5" t="s">
        <v>162</v>
      </c>
      <c r="Z55" s="5" t="s">
        <v>162</v>
      </c>
      <c r="AA55" s="5" t="s">
        <v>162</v>
      </c>
      <c r="AB55" s="5" t="s">
        <v>162</v>
      </c>
      <c r="AC55" s="5" t="s">
        <v>173</v>
      </c>
      <c r="AD55" s="5" t="s">
        <v>174</v>
      </c>
      <c r="AE55" s="6">
        <v>2696</v>
      </c>
      <c r="AF55" s="6">
        <v>1907</v>
      </c>
      <c r="AG55" s="6">
        <v>789</v>
      </c>
      <c r="AH55" s="6">
        <v>1569</v>
      </c>
      <c r="AI55" s="6">
        <v>613</v>
      </c>
      <c r="AJ55" s="6">
        <v>56</v>
      </c>
      <c r="AK55" s="6">
        <v>300</v>
      </c>
      <c r="AL55" s="6">
        <v>257</v>
      </c>
      <c r="AM55" s="5" t="s">
        <v>147</v>
      </c>
      <c r="AN55" s="6">
        <v>4178.15</v>
      </c>
      <c r="AO55" s="6">
        <v>533.9</v>
      </c>
      <c r="AP55" s="6">
        <v>113.9</v>
      </c>
      <c r="AQ55" s="6">
        <v>220</v>
      </c>
      <c r="AR55" s="6">
        <v>200</v>
      </c>
      <c r="AS55" s="6">
        <v>3644.25</v>
      </c>
      <c r="AT55" s="6">
        <v>2500</v>
      </c>
      <c r="AU55" s="6">
        <v>13731</v>
      </c>
      <c r="AV55" s="5" t="s">
        <v>147</v>
      </c>
      <c r="AW55" s="5"/>
    </row>
    <row r="56" s="1" customFormat="1" spans="1:49">
      <c r="A56" s="5">
        <v>50</v>
      </c>
      <c r="B56" s="5" t="s">
        <v>148</v>
      </c>
      <c r="C56" s="5" t="s">
        <v>149</v>
      </c>
      <c r="D56" s="5" t="s">
        <v>276</v>
      </c>
      <c r="E56" s="5" t="s">
        <v>180</v>
      </c>
      <c r="F56" s="5" t="s">
        <v>152</v>
      </c>
      <c r="G56" s="5" t="s">
        <v>153</v>
      </c>
      <c r="H56" s="5" t="s">
        <v>154</v>
      </c>
      <c r="I56" s="5" t="s">
        <v>184</v>
      </c>
      <c r="J56" s="5" t="s">
        <v>156</v>
      </c>
      <c r="K56" s="5" t="s">
        <v>157</v>
      </c>
      <c r="L56" s="5" t="s">
        <v>158</v>
      </c>
      <c r="M56" s="5" t="s">
        <v>159</v>
      </c>
      <c r="N56" s="5" t="s">
        <v>169</v>
      </c>
      <c r="O56" s="5" t="s">
        <v>198</v>
      </c>
      <c r="P56" s="5" t="s">
        <v>162</v>
      </c>
      <c r="Q56" s="5" t="s">
        <v>163</v>
      </c>
      <c r="R56" s="5" t="s">
        <v>163</v>
      </c>
      <c r="S56" s="5" t="s">
        <v>163</v>
      </c>
      <c r="T56" s="5" t="s">
        <v>232</v>
      </c>
      <c r="U56" s="5" t="s">
        <v>232</v>
      </c>
      <c r="V56" s="5">
        <v>18</v>
      </c>
      <c r="W56" s="5" t="s">
        <v>148</v>
      </c>
      <c r="X56" s="5" t="s">
        <v>162</v>
      </c>
      <c r="Y56" s="5" t="s">
        <v>162</v>
      </c>
      <c r="Z56" s="5" t="s">
        <v>162</v>
      </c>
      <c r="AA56" s="5" t="s">
        <v>162</v>
      </c>
      <c r="AB56" s="5" t="s">
        <v>162</v>
      </c>
      <c r="AC56" s="5" t="s">
        <v>173</v>
      </c>
      <c r="AD56" s="5" t="s">
        <v>174</v>
      </c>
      <c r="AE56" s="6">
        <v>3587</v>
      </c>
      <c r="AF56" s="6">
        <v>1907</v>
      </c>
      <c r="AG56" s="6">
        <v>1680</v>
      </c>
      <c r="AH56" s="6">
        <v>1569</v>
      </c>
      <c r="AI56" s="6">
        <v>713</v>
      </c>
      <c r="AJ56" s="6">
        <v>56</v>
      </c>
      <c r="AK56" s="6">
        <v>400</v>
      </c>
      <c r="AL56" s="6">
        <v>257</v>
      </c>
      <c r="AM56" s="5" t="s">
        <v>147</v>
      </c>
      <c r="AN56" s="6">
        <v>4204.23</v>
      </c>
      <c r="AO56" s="6">
        <v>559.98</v>
      </c>
      <c r="AP56" s="6">
        <v>139.98</v>
      </c>
      <c r="AQ56" s="6">
        <v>220</v>
      </c>
      <c r="AR56" s="6">
        <v>200</v>
      </c>
      <c r="AS56" s="6">
        <v>3644.25</v>
      </c>
      <c r="AT56" s="6">
        <v>2500</v>
      </c>
      <c r="AU56" s="6">
        <v>13731</v>
      </c>
      <c r="AV56" s="5" t="s">
        <v>147</v>
      </c>
      <c r="AW56" s="5"/>
    </row>
    <row r="57" s="1" customFormat="1" spans="1:49">
      <c r="A57" s="5">
        <v>51</v>
      </c>
      <c r="B57" s="5" t="s">
        <v>148</v>
      </c>
      <c r="C57" s="5" t="s">
        <v>149</v>
      </c>
      <c r="D57" s="5" t="s">
        <v>277</v>
      </c>
      <c r="E57" s="5" t="s">
        <v>180</v>
      </c>
      <c r="F57" s="5" t="s">
        <v>152</v>
      </c>
      <c r="G57" s="5" t="s">
        <v>168</v>
      </c>
      <c r="H57" s="5" t="s">
        <v>154</v>
      </c>
      <c r="I57" s="5" t="s">
        <v>184</v>
      </c>
      <c r="J57" s="5" t="s">
        <v>156</v>
      </c>
      <c r="K57" s="5" t="s">
        <v>157</v>
      </c>
      <c r="L57" s="5" t="s">
        <v>158</v>
      </c>
      <c r="M57" s="5" t="s">
        <v>159</v>
      </c>
      <c r="N57" s="5" t="s">
        <v>185</v>
      </c>
      <c r="O57" s="5" t="s">
        <v>240</v>
      </c>
      <c r="P57" s="5" t="s">
        <v>162</v>
      </c>
      <c r="Q57" s="5" t="s">
        <v>163</v>
      </c>
      <c r="R57" s="5" t="s">
        <v>163</v>
      </c>
      <c r="S57" s="5" t="s">
        <v>163</v>
      </c>
      <c r="T57" s="5" t="s">
        <v>278</v>
      </c>
      <c r="U57" s="5" t="s">
        <v>278</v>
      </c>
      <c r="V57" s="5">
        <v>39</v>
      </c>
      <c r="W57" s="5" t="s">
        <v>148</v>
      </c>
      <c r="X57" s="5" t="s">
        <v>162</v>
      </c>
      <c r="Y57" s="5" t="s">
        <v>162</v>
      </c>
      <c r="Z57" s="5" t="s">
        <v>162</v>
      </c>
      <c r="AA57" s="5" t="s">
        <v>162</v>
      </c>
      <c r="AB57" s="5" t="s">
        <v>162</v>
      </c>
      <c r="AC57" s="5" t="s">
        <v>173</v>
      </c>
      <c r="AD57" s="5" t="s">
        <v>174</v>
      </c>
      <c r="AE57" s="6">
        <v>5815</v>
      </c>
      <c r="AF57" s="6">
        <v>2627</v>
      </c>
      <c r="AG57" s="6">
        <v>3188</v>
      </c>
      <c r="AH57" s="6">
        <v>1580</v>
      </c>
      <c r="AI57" s="6">
        <v>713</v>
      </c>
      <c r="AJ57" s="6">
        <v>56</v>
      </c>
      <c r="AK57" s="6">
        <v>400</v>
      </c>
      <c r="AL57" s="6">
        <v>257</v>
      </c>
      <c r="AM57" s="5" t="s">
        <v>147</v>
      </c>
      <c r="AN57" s="6">
        <v>4249.88</v>
      </c>
      <c r="AO57" s="6">
        <v>605.63</v>
      </c>
      <c r="AP57" s="6">
        <v>185.63</v>
      </c>
      <c r="AQ57" s="6">
        <v>220</v>
      </c>
      <c r="AR57" s="6">
        <v>200</v>
      </c>
      <c r="AS57" s="6">
        <v>3644.25</v>
      </c>
      <c r="AT57" s="6">
        <v>2500</v>
      </c>
      <c r="AU57" s="6">
        <v>13731</v>
      </c>
      <c r="AV57" s="5" t="s">
        <v>147</v>
      </c>
      <c r="AW57" s="5"/>
    </row>
    <row r="58" s="1" customFormat="1" spans="1:49">
      <c r="A58" s="5">
        <v>52</v>
      </c>
      <c r="B58" s="5" t="s">
        <v>148</v>
      </c>
      <c r="C58" s="5" t="s">
        <v>149</v>
      </c>
      <c r="D58" s="5" t="s">
        <v>279</v>
      </c>
      <c r="E58" s="5" t="s">
        <v>151</v>
      </c>
      <c r="F58" s="5" t="s">
        <v>152</v>
      </c>
      <c r="G58" s="5" t="s">
        <v>176</v>
      </c>
      <c r="H58" s="5" t="s">
        <v>154</v>
      </c>
      <c r="I58" s="5" t="s">
        <v>155</v>
      </c>
      <c r="J58" s="5" t="s">
        <v>156</v>
      </c>
      <c r="K58" s="5" t="s">
        <v>157</v>
      </c>
      <c r="L58" s="5" t="s">
        <v>158</v>
      </c>
      <c r="M58" s="5" t="s">
        <v>159</v>
      </c>
      <c r="N58" s="5" t="s">
        <v>160</v>
      </c>
      <c r="O58" s="5" t="s">
        <v>274</v>
      </c>
      <c r="P58" s="5" t="s">
        <v>162</v>
      </c>
      <c r="Q58" s="5" t="s">
        <v>163</v>
      </c>
      <c r="R58" s="5" t="s">
        <v>163</v>
      </c>
      <c r="S58" s="5" t="s">
        <v>163</v>
      </c>
      <c r="T58" s="5" t="s">
        <v>164</v>
      </c>
      <c r="U58" s="5" t="s">
        <v>164</v>
      </c>
      <c r="V58" s="5">
        <v>6</v>
      </c>
      <c r="W58" s="5" t="s">
        <v>148</v>
      </c>
      <c r="X58" s="5" t="s">
        <v>162</v>
      </c>
      <c r="Y58" s="5" t="s">
        <v>162</v>
      </c>
      <c r="Z58" s="5" t="s">
        <v>162</v>
      </c>
      <c r="AA58" s="5" t="s">
        <v>162</v>
      </c>
      <c r="AB58" s="5" t="s">
        <v>162</v>
      </c>
      <c r="AC58" s="5" t="s">
        <v>173</v>
      </c>
      <c r="AD58" s="5" t="s">
        <v>174</v>
      </c>
      <c r="AE58" s="6">
        <v>2902</v>
      </c>
      <c r="AF58" s="6">
        <v>1929</v>
      </c>
      <c r="AG58" s="6">
        <v>973</v>
      </c>
      <c r="AH58" s="6">
        <v>1560</v>
      </c>
      <c r="AI58" s="6">
        <v>613</v>
      </c>
      <c r="AJ58" s="6">
        <v>56</v>
      </c>
      <c r="AK58" s="6">
        <v>300</v>
      </c>
      <c r="AL58" s="6">
        <v>257</v>
      </c>
      <c r="AM58" s="5" t="s">
        <v>147</v>
      </c>
      <c r="AN58" s="6">
        <v>4189.58</v>
      </c>
      <c r="AO58" s="6">
        <v>545.33</v>
      </c>
      <c r="AP58" s="6">
        <v>125.33</v>
      </c>
      <c r="AQ58" s="6">
        <v>220</v>
      </c>
      <c r="AR58" s="6">
        <v>200</v>
      </c>
      <c r="AS58" s="6">
        <v>3644.25</v>
      </c>
      <c r="AT58" s="6">
        <v>2500</v>
      </c>
      <c r="AU58" s="6">
        <v>13731</v>
      </c>
      <c r="AV58" s="5" t="s">
        <v>147</v>
      </c>
      <c r="AW58" s="5"/>
    </row>
    <row r="59" s="1" customFormat="1" spans="1:49">
      <c r="A59" s="5">
        <v>53</v>
      </c>
      <c r="B59" s="5" t="s">
        <v>148</v>
      </c>
      <c r="C59" s="5" t="s">
        <v>149</v>
      </c>
      <c r="D59" s="5" t="s">
        <v>280</v>
      </c>
      <c r="E59" s="5" t="s">
        <v>180</v>
      </c>
      <c r="F59" s="5" t="s">
        <v>152</v>
      </c>
      <c r="G59" s="5" t="s">
        <v>168</v>
      </c>
      <c r="H59" s="5" t="s">
        <v>154</v>
      </c>
      <c r="I59" s="5" t="s">
        <v>184</v>
      </c>
      <c r="J59" s="5" t="s">
        <v>156</v>
      </c>
      <c r="K59" s="5" t="s">
        <v>157</v>
      </c>
      <c r="L59" s="5" t="s">
        <v>158</v>
      </c>
      <c r="M59" s="5" t="s">
        <v>159</v>
      </c>
      <c r="N59" s="5" t="s">
        <v>185</v>
      </c>
      <c r="O59" s="5" t="s">
        <v>240</v>
      </c>
      <c r="P59" s="5" t="s">
        <v>162</v>
      </c>
      <c r="Q59" s="5" t="s">
        <v>163</v>
      </c>
      <c r="R59" s="5" t="s">
        <v>163</v>
      </c>
      <c r="S59" s="5" t="s">
        <v>163</v>
      </c>
      <c r="T59" s="5" t="s">
        <v>226</v>
      </c>
      <c r="U59" s="5" t="s">
        <v>226</v>
      </c>
      <c r="V59" s="5">
        <v>40</v>
      </c>
      <c r="W59" s="5" t="s">
        <v>148</v>
      </c>
      <c r="X59" s="5" t="s">
        <v>162</v>
      </c>
      <c r="Y59" s="5" t="s">
        <v>162</v>
      </c>
      <c r="Z59" s="5" t="s">
        <v>162</v>
      </c>
      <c r="AA59" s="5" t="s">
        <v>162</v>
      </c>
      <c r="AB59" s="5" t="s">
        <v>162</v>
      </c>
      <c r="AC59" s="5" t="s">
        <v>173</v>
      </c>
      <c r="AD59" s="5" t="s">
        <v>174</v>
      </c>
      <c r="AE59" s="6">
        <v>5815</v>
      </c>
      <c r="AF59" s="6">
        <v>2627</v>
      </c>
      <c r="AG59" s="6">
        <v>3188</v>
      </c>
      <c r="AH59" s="6">
        <v>1580</v>
      </c>
      <c r="AI59" s="6">
        <v>713</v>
      </c>
      <c r="AJ59" s="6">
        <v>56</v>
      </c>
      <c r="AK59" s="6">
        <v>400</v>
      </c>
      <c r="AL59" s="6">
        <v>257</v>
      </c>
      <c r="AM59" s="5" t="s">
        <v>147</v>
      </c>
      <c r="AN59" s="6">
        <v>4249.88</v>
      </c>
      <c r="AO59" s="6">
        <v>605.63</v>
      </c>
      <c r="AP59" s="6">
        <v>185.63</v>
      </c>
      <c r="AQ59" s="6">
        <v>220</v>
      </c>
      <c r="AR59" s="6">
        <v>200</v>
      </c>
      <c r="AS59" s="6">
        <v>3644.25</v>
      </c>
      <c r="AT59" s="6">
        <v>2500</v>
      </c>
      <c r="AU59" s="6">
        <v>13731</v>
      </c>
      <c r="AV59" s="5" t="s">
        <v>147</v>
      </c>
      <c r="AW59" s="5"/>
    </row>
    <row r="60" s="1" customFormat="1" spans="1:49">
      <c r="A60" s="5">
        <v>54</v>
      </c>
      <c r="B60" s="5" t="s">
        <v>148</v>
      </c>
      <c r="C60" s="5" t="s">
        <v>149</v>
      </c>
      <c r="D60" s="5" t="s">
        <v>281</v>
      </c>
      <c r="E60" s="5" t="s">
        <v>151</v>
      </c>
      <c r="F60" s="5" t="s">
        <v>152</v>
      </c>
      <c r="G60" s="5" t="s">
        <v>153</v>
      </c>
      <c r="H60" s="5" t="s">
        <v>154</v>
      </c>
      <c r="I60" s="5" t="s">
        <v>155</v>
      </c>
      <c r="J60" s="5" t="s">
        <v>156</v>
      </c>
      <c r="K60" s="5" t="s">
        <v>157</v>
      </c>
      <c r="L60" s="5" t="s">
        <v>158</v>
      </c>
      <c r="M60" s="5" t="s">
        <v>159</v>
      </c>
      <c r="N60" s="5" t="s">
        <v>169</v>
      </c>
      <c r="O60" s="5" t="s">
        <v>177</v>
      </c>
      <c r="P60" s="5" t="s">
        <v>162</v>
      </c>
      <c r="Q60" s="5" t="s">
        <v>163</v>
      </c>
      <c r="R60" s="5" t="s">
        <v>163</v>
      </c>
      <c r="S60" s="5" t="s">
        <v>163</v>
      </c>
      <c r="T60" s="5" t="s">
        <v>172</v>
      </c>
      <c r="U60" s="5" t="s">
        <v>172</v>
      </c>
      <c r="V60" s="5">
        <v>4</v>
      </c>
      <c r="W60" s="5" t="s">
        <v>148</v>
      </c>
      <c r="X60" s="5" t="s">
        <v>162</v>
      </c>
      <c r="Y60" s="5" t="s">
        <v>162</v>
      </c>
      <c r="Z60" s="5" t="s">
        <v>162</v>
      </c>
      <c r="AA60" s="5" t="s">
        <v>162</v>
      </c>
      <c r="AB60" s="5" t="s">
        <v>162</v>
      </c>
      <c r="AC60" s="5" t="s">
        <v>173</v>
      </c>
      <c r="AD60" s="5" t="s">
        <v>174</v>
      </c>
      <c r="AE60" s="6">
        <v>2639</v>
      </c>
      <c r="AF60" s="6">
        <v>1907</v>
      </c>
      <c r="AG60" s="6">
        <v>732</v>
      </c>
      <c r="AH60" s="6">
        <v>1569</v>
      </c>
      <c r="AI60" s="6">
        <v>613</v>
      </c>
      <c r="AJ60" s="6">
        <v>56</v>
      </c>
      <c r="AK60" s="6">
        <v>300</v>
      </c>
      <c r="AL60" s="6">
        <v>257</v>
      </c>
      <c r="AM60" s="5" t="s">
        <v>147</v>
      </c>
      <c r="AN60" s="6">
        <v>4185.33</v>
      </c>
      <c r="AO60" s="6">
        <v>541.08</v>
      </c>
      <c r="AP60" s="6">
        <v>121.08</v>
      </c>
      <c r="AQ60" s="6">
        <v>220</v>
      </c>
      <c r="AR60" s="6">
        <v>200</v>
      </c>
      <c r="AS60" s="6">
        <v>3644.25</v>
      </c>
      <c r="AT60" s="6">
        <v>2500</v>
      </c>
      <c r="AU60" s="6">
        <v>13731</v>
      </c>
      <c r="AV60" s="5" t="s">
        <v>147</v>
      </c>
      <c r="AW60" s="5"/>
    </row>
    <row r="61" s="1" customFormat="1" spans="1:49">
      <c r="A61" s="5">
        <v>55</v>
      </c>
      <c r="B61" s="5" t="s">
        <v>148</v>
      </c>
      <c r="C61" s="5" t="s">
        <v>149</v>
      </c>
      <c r="D61" s="5" t="s">
        <v>282</v>
      </c>
      <c r="E61" s="5" t="s">
        <v>180</v>
      </c>
      <c r="F61" s="5" t="s">
        <v>152</v>
      </c>
      <c r="G61" s="5" t="s">
        <v>153</v>
      </c>
      <c r="H61" s="5" t="s">
        <v>154</v>
      </c>
      <c r="I61" s="5" t="s">
        <v>184</v>
      </c>
      <c r="J61" s="5" t="s">
        <v>156</v>
      </c>
      <c r="K61" s="5" t="s">
        <v>157</v>
      </c>
      <c r="L61" s="5" t="s">
        <v>158</v>
      </c>
      <c r="M61" s="5" t="s">
        <v>159</v>
      </c>
      <c r="N61" s="5" t="s">
        <v>160</v>
      </c>
      <c r="O61" s="5" t="s">
        <v>283</v>
      </c>
      <c r="P61" s="5" t="s">
        <v>162</v>
      </c>
      <c r="Q61" s="5" t="s">
        <v>163</v>
      </c>
      <c r="R61" s="5" t="s">
        <v>163</v>
      </c>
      <c r="S61" s="5" t="s">
        <v>163</v>
      </c>
      <c r="T61" s="5" t="s">
        <v>284</v>
      </c>
      <c r="U61" s="5" t="s">
        <v>284</v>
      </c>
      <c r="V61" s="5">
        <v>28</v>
      </c>
      <c r="W61" s="5" t="s">
        <v>148</v>
      </c>
      <c r="X61" s="5" t="s">
        <v>162</v>
      </c>
      <c r="Y61" s="5" t="s">
        <v>162</v>
      </c>
      <c r="Z61" s="5" t="s">
        <v>162</v>
      </c>
      <c r="AA61" s="5" t="s">
        <v>162</v>
      </c>
      <c r="AB61" s="5" t="s">
        <v>162</v>
      </c>
      <c r="AC61" s="5" t="s">
        <v>173</v>
      </c>
      <c r="AD61" s="5" t="s">
        <v>174</v>
      </c>
      <c r="AE61" s="6">
        <v>3791</v>
      </c>
      <c r="AF61" s="6">
        <v>1929</v>
      </c>
      <c r="AG61" s="6">
        <v>1862</v>
      </c>
      <c r="AH61" s="6">
        <v>1560</v>
      </c>
      <c r="AI61" s="6">
        <v>713</v>
      </c>
      <c r="AJ61" s="6">
        <v>56</v>
      </c>
      <c r="AK61" s="6">
        <v>400</v>
      </c>
      <c r="AL61" s="6">
        <v>257</v>
      </c>
      <c r="AM61" s="5" t="s">
        <v>147</v>
      </c>
      <c r="AN61" s="6">
        <v>4224.83</v>
      </c>
      <c r="AO61" s="6">
        <v>580.58</v>
      </c>
      <c r="AP61" s="6">
        <v>160.58</v>
      </c>
      <c r="AQ61" s="6">
        <v>220</v>
      </c>
      <c r="AR61" s="6">
        <v>200</v>
      </c>
      <c r="AS61" s="6">
        <v>3644.25</v>
      </c>
      <c r="AT61" s="6">
        <v>2500</v>
      </c>
      <c r="AU61" s="6">
        <v>13731</v>
      </c>
      <c r="AV61" s="5" t="s">
        <v>147</v>
      </c>
      <c r="AW61" s="5"/>
    </row>
    <row r="62" s="1" customFormat="1" spans="1:49">
      <c r="A62" s="5">
        <v>56</v>
      </c>
      <c r="B62" s="5" t="s">
        <v>148</v>
      </c>
      <c r="C62" s="5" t="s">
        <v>149</v>
      </c>
      <c r="D62" s="5" t="s">
        <v>285</v>
      </c>
      <c r="E62" s="5" t="s">
        <v>151</v>
      </c>
      <c r="F62" s="5" t="s">
        <v>152</v>
      </c>
      <c r="G62" s="5" t="s">
        <v>176</v>
      </c>
      <c r="H62" s="5" t="s">
        <v>154</v>
      </c>
      <c r="I62" s="5" t="s">
        <v>155</v>
      </c>
      <c r="J62" s="5" t="s">
        <v>156</v>
      </c>
      <c r="K62" s="5" t="s">
        <v>157</v>
      </c>
      <c r="L62" s="5" t="s">
        <v>158</v>
      </c>
      <c r="M62" s="5" t="s">
        <v>159</v>
      </c>
      <c r="N62" s="5" t="s">
        <v>169</v>
      </c>
      <c r="O62" s="5" t="s">
        <v>223</v>
      </c>
      <c r="P62" s="5" t="s">
        <v>162</v>
      </c>
      <c r="Q62" s="5" t="s">
        <v>163</v>
      </c>
      <c r="R62" s="5" t="s">
        <v>163</v>
      </c>
      <c r="S62" s="5" t="s">
        <v>163</v>
      </c>
      <c r="T62" s="5" t="s">
        <v>194</v>
      </c>
      <c r="U62" s="5" t="s">
        <v>194</v>
      </c>
      <c r="V62" s="5">
        <v>1</v>
      </c>
      <c r="W62" s="5" t="s">
        <v>148</v>
      </c>
      <c r="X62" s="5" t="s">
        <v>162</v>
      </c>
      <c r="Y62" s="5" t="s">
        <v>162</v>
      </c>
      <c r="Z62" s="5" t="s">
        <v>162</v>
      </c>
      <c r="AA62" s="5" t="s">
        <v>162</v>
      </c>
      <c r="AB62" s="5" t="s">
        <v>162</v>
      </c>
      <c r="AC62" s="5" t="s">
        <v>173</v>
      </c>
      <c r="AD62" s="5" t="s">
        <v>174</v>
      </c>
      <c r="AE62" s="6">
        <v>3018</v>
      </c>
      <c r="AF62" s="6">
        <v>1907</v>
      </c>
      <c r="AG62" s="6">
        <v>1111</v>
      </c>
      <c r="AH62" s="6">
        <v>1569</v>
      </c>
      <c r="AI62" s="6">
        <v>613</v>
      </c>
      <c r="AJ62" s="6">
        <v>56</v>
      </c>
      <c r="AK62" s="6">
        <v>300</v>
      </c>
      <c r="AL62" s="6">
        <v>257</v>
      </c>
      <c r="AM62" s="5" t="s">
        <v>147</v>
      </c>
      <c r="AN62" s="6">
        <v>4178.15</v>
      </c>
      <c r="AO62" s="6">
        <v>533.9</v>
      </c>
      <c r="AP62" s="6">
        <v>113.9</v>
      </c>
      <c r="AQ62" s="6">
        <v>220</v>
      </c>
      <c r="AR62" s="6">
        <v>200</v>
      </c>
      <c r="AS62" s="6">
        <v>3644.25</v>
      </c>
      <c r="AT62" s="6">
        <v>2500</v>
      </c>
      <c r="AU62" s="6">
        <v>13731</v>
      </c>
      <c r="AV62" s="5" t="s">
        <v>147</v>
      </c>
      <c r="AW62" s="5"/>
    </row>
    <row r="63" s="1" customFormat="1" spans="1:49">
      <c r="A63" s="5">
        <v>57</v>
      </c>
      <c r="B63" s="5" t="s">
        <v>148</v>
      </c>
      <c r="C63" s="5" t="s">
        <v>149</v>
      </c>
      <c r="D63" s="5" t="s">
        <v>286</v>
      </c>
      <c r="E63" s="5" t="s">
        <v>180</v>
      </c>
      <c r="F63" s="5" t="s">
        <v>152</v>
      </c>
      <c r="G63" s="5" t="s">
        <v>176</v>
      </c>
      <c r="H63" s="5" t="s">
        <v>154</v>
      </c>
      <c r="I63" s="5" t="s">
        <v>184</v>
      </c>
      <c r="J63" s="5" t="s">
        <v>156</v>
      </c>
      <c r="K63" s="5" t="s">
        <v>157</v>
      </c>
      <c r="L63" s="5" t="s">
        <v>158</v>
      </c>
      <c r="M63" s="5" t="s">
        <v>159</v>
      </c>
      <c r="N63" s="5" t="s">
        <v>287</v>
      </c>
      <c r="O63" s="5" t="s">
        <v>211</v>
      </c>
      <c r="P63" s="5" t="s">
        <v>162</v>
      </c>
      <c r="Q63" s="5" t="s">
        <v>163</v>
      </c>
      <c r="R63" s="5" t="s">
        <v>163</v>
      </c>
      <c r="S63" s="5" t="s">
        <v>163</v>
      </c>
      <c r="T63" s="5" t="s">
        <v>288</v>
      </c>
      <c r="U63" s="5" t="s">
        <v>288</v>
      </c>
      <c r="V63" s="5">
        <v>26</v>
      </c>
      <c r="W63" s="5" t="s">
        <v>148</v>
      </c>
      <c r="X63" s="5" t="s">
        <v>162</v>
      </c>
      <c r="Y63" s="5" t="s">
        <v>162</v>
      </c>
      <c r="Z63" s="5" t="s">
        <v>162</v>
      </c>
      <c r="AA63" s="5" t="s">
        <v>162</v>
      </c>
      <c r="AB63" s="5" t="s">
        <v>162</v>
      </c>
      <c r="AC63" s="5" t="s">
        <v>173</v>
      </c>
      <c r="AD63" s="5" t="s">
        <v>174</v>
      </c>
      <c r="AE63" s="6">
        <v>5750</v>
      </c>
      <c r="AF63" s="6">
        <v>3269</v>
      </c>
      <c r="AG63" s="6">
        <v>2481</v>
      </c>
      <c r="AH63" s="6">
        <v>1830</v>
      </c>
      <c r="AI63" s="6">
        <v>713</v>
      </c>
      <c r="AJ63" s="6">
        <v>56</v>
      </c>
      <c r="AK63" s="6">
        <v>400</v>
      </c>
      <c r="AL63" s="6">
        <v>257</v>
      </c>
      <c r="AM63" s="5" t="s">
        <v>147</v>
      </c>
      <c r="AN63" s="6">
        <v>4294.9</v>
      </c>
      <c r="AO63" s="6">
        <v>650.65</v>
      </c>
      <c r="AP63" s="6">
        <v>190.65</v>
      </c>
      <c r="AQ63" s="6">
        <v>220</v>
      </c>
      <c r="AR63" s="6">
        <v>240</v>
      </c>
      <c r="AS63" s="6">
        <v>3644.25</v>
      </c>
      <c r="AT63" s="6">
        <v>2500</v>
      </c>
      <c r="AU63" s="6">
        <v>13731</v>
      </c>
      <c r="AV63" s="5" t="s">
        <v>147</v>
      </c>
      <c r="AW63" s="5"/>
    </row>
    <row r="64" s="1" customFormat="1" spans="1:49">
      <c r="A64" s="5">
        <v>58</v>
      </c>
      <c r="B64" s="5" t="s">
        <v>148</v>
      </c>
      <c r="C64" s="5" t="s">
        <v>149</v>
      </c>
      <c r="D64" s="5" t="s">
        <v>289</v>
      </c>
      <c r="E64" s="5" t="s">
        <v>151</v>
      </c>
      <c r="F64" s="5" t="s">
        <v>152</v>
      </c>
      <c r="G64" s="5" t="s">
        <v>176</v>
      </c>
      <c r="H64" s="5" t="s">
        <v>154</v>
      </c>
      <c r="I64" s="5" t="s">
        <v>155</v>
      </c>
      <c r="J64" s="5" t="s">
        <v>156</v>
      </c>
      <c r="K64" s="5" t="s">
        <v>157</v>
      </c>
      <c r="L64" s="5" t="s">
        <v>158</v>
      </c>
      <c r="M64" s="5" t="s">
        <v>159</v>
      </c>
      <c r="N64" s="5" t="s">
        <v>169</v>
      </c>
      <c r="O64" s="5" t="s">
        <v>170</v>
      </c>
      <c r="P64" s="5" t="s">
        <v>162</v>
      </c>
      <c r="Q64" s="5" t="s">
        <v>163</v>
      </c>
      <c r="R64" s="5" t="s">
        <v>163</v>
      </c>
      <c r="S64" s="5" t="s">
        <v>163</v>
      </c>
      <c r="T64" s="5" t="s">
        <v>230</v>
      </c>
      <c r="U64" s="5" t="s">
        <v>230</v>
      </c>
      <c r="V64" s="5">
        <v>2</v>
      </c>
      <c r="W64" s="5" t="s">
        <v>148</v>
      </c>
      <c r="X64" s="5" t="s">
        <v>162</v>
      </c>
      <c r="Y64" s="5" t="s">
        <v>162</v>
      </c>
      <c r="Z64" s="5" t="s">
        <v>162</v>
      </c>
      <c r="AA64" s="5" t="s">
        <v>162</v>
      </c>
      <c r="AB64" s="5" t="s">
        <v>162</v>
      </c>
      <c r="AC64" s="5" t="s">
        <v>173</v>
      </c>
      <c r="AD64" s="5" t="s">
        <v>174</v>
      </c>
      <c r="AE64" s="6">
        <v>2587</v>
      </c>
      <c r="AF64" s="6">
        <v>1907</v>
      </c>
      <c r="AG64" s="6">
        <v>680</v>
      </c>
      <c r="AH64" s="6">
        <v>1569</v>
      </c>
      <c r="AI64" s="6">
        <v>613</v>
      </c>
      <c r="AJ64" s="6">
        <v>56</v>
      </c>
      <c r="AK64" s="6">
        <v>300</v>
      </c>
      <c r="AL64" s="6">
        <v>257</v>
      </c>
      <c r="AM64" s="5" t="s">
        <v>147</v>
      </c>
      <c r="AN64" s="6">
        <v>4178.15</v>
      </c>
      <c r="AO64" s="6">
        <v>533.9</v>
      </c>
      <c r="AP64" s="6">
        <v>113.9</v>
      </c>
      <c r="AQ64" s="6">
        <v>220</v>
      </c>
      <c r="AR64" s="6">
        <v>200</v>
      </c>
      <c r="AS64" s="6">
        <v>3644.25</v>
      </c>
      <c r="AT64" s="6">
        <v>2500</v>
      </c>
      <c r="AU64" s="6">
        <v>13731</v>
      </c>
      <c r="AV64" s="5" t="s">
        <v>147</v>
      </c>
      <c r="AW64" s="5"/>
    </row>
    <row r="65" s="1" customFormat="1" spans="1:49">
      <c r="A65" s="5">
        <v>59</v>
      </c>
      <c r="B65" s="5" t="s">
        <v>148</v>
      </c>
      <c r="C65" s="5" t="s">
        <v>149</v>
      </c>
      <c r="D65" s="5" t="s">
        <v>290</v>
      </c>
      <c r="E65" s="5" t="s">
        <v>151</v>
      </c>
      <c r="F65" s="5" t="s">
        <v>152</v>
      </c>
      <c r="G65" s="5" t="s">
        <v>176</v>
      </c>
      <c r="H65" s="5" t="s">
        <v>154</v>
      </c>
      <c r="I65" s="5" t="s">
        <v>155</v>
      </c>
      <c r="J65" s="5" t="s">
        <v>156</v>
      </c>
      <c r="K65" s="5" t="s">
        <v>157</v>
      </c>
      <c r="L65" s="5" t="s">
        <v>158</v>
      </c>
      <c r="M65" s="5" t="s">
        <v>159</v>
      </c>
      <c r="N65" s="5" t="s">
        <v>169</v>
      </c>
      <c r="O65" s="5" t="s">
        <v>181</v>
      </c>
      <c r="P65" s="5" t="s">
        <v>162</v>
      </c>
      <c r="Q65" s="5" t="s">
        <v>163</v>
      </c>
      <c r="R65" s="5" t="s">
        <v>163</v>
      </c>
      <c r="S65" s="5" t="s">
        <v>163</v>
      </c>
      <c r="T65" s="5" t="s">
        <v>178</v>
      </c>
      <c r="U65" s="5" t="s">
        <v>178</v>
      </c>
      <c r="V65" s="5">
        <v>3</v>
      </c>
      <c r="W65" s="5" t="s">
        <v>148</v>
      </c>
      <c r="X65" s="5" t="s">
        <v>162</v>
      </c>
      <c r="Y65" s="5" t="s">
        <v>162</v>
      </c>
      <c r="Z65" s="5" t="s">
        <v>162</v>
      </c>
      <c r="AA65" s="5" t="s">
        <v>162</v>
      </c>
      <c r="AB65" s="5" t="s">
        <v>162</v>
      </c>
      <c r="AC65" s="5" t="s">
        <v>173</v>
      </c>
      <c r="AD65" s="5" t="s">
        <v>174</v>
      </c>
      <c r="AE65" s="6">
        <v>2696</v>
      </c>
      <c r="AF65" s="6">
        <v>1907</v>
      </c>
      <c r="AG65" s="6">
        <v>789</v>
      </c>
      <c r="AH65" s="6">
        <v>1569</v>
      </c>
      <c r="AI65" s="6">
        <v>613</v>
      </c>
      <c r="AJ65" s="6">
        <v>56</v>
      </c>
      <c r="AK65" s="6">
        <v>300</v>
      </c>
      <c r="AL65" s="6">
        <v>257</v>
      </c>
      <c r="AM65" s="5" t="s">
        <v>147</v>
      </c>
      <c r="AN65" s="6">
        <v>4178.15</v>
      </c>
      <c r="AO65" s="6">
        <v>533.9</v>
      </c>
      <c r="AP65" s="6">
        <v>113.9</v>
      </c>
      <c r="AQ65" s="6">
        <v>220</v>
      </c>
      <c r="AR65" s="6">
        <v>200</v>
      </c>
      <c r="AS65" s="6">
        <v>3644.25</v>
      </c>
      <c r="AT65" s="6">
        <v>2500</v>
      </c>
      <c r="AU65" s="6">
        <v>13731</v>
      </c>
      <c r="AV65" s="5" t="s">
        <v>147</v>
      </c>
      <c r="AW65" s="5"/>
    </row>
    <row r="66" s="1" customFormat="1" spans="1:49">
      <c r="A66" s="5">
        <v>60</v>
      </c>
      <c r="B66" s="5" t="s">
        <v>148</v>
      </c>
      <c r="C66" s="5" t="s">
        <v>149</v>
      </c>
      <c r="D66" s="5" t="s">
        <v>291</v>
      </c>
      <c r="E66" s="5" t="s">
        <v>151</v>
      </c>
      <c r="F66" s="5" t="s">
        <v>152</v>
      </c>
      <c r="G66" s="5" t="s">
        <v>176</v>
      </c>
      <c r="H66" s="5" t="s">
        <v>154</v>
      </c>
      <c r="I66" s="5" t="s">
        <v>155</v>
      </c>
      <c r="J66" s="5" t="s">
        <v>156</v>
      </c>
      <c r="K66" s="5" t="s">
        <v>157</v>
      </c>
      <c r="L66" s="5" t="s">
        <v>158</v>
      </c>
      <c r="M66" s="5" t="s">
        <v>159</v>
      </c>
      <c r="N66" s="5" t="s">
        <v>169</v>
      </c>
      <c r="O66" s="5" t="s">
        <v>181</v>
      </c>
      <c r="P66" s="5" t="s">
        <v>162</v>
      </c>
      <c r="Q66" s="5" t="s">
        <v>163</v>
      </c>
      <c r="R66" s="5" t="s">
        <v>163</v>
      </c>
      <c r="S66" s="5" t="s">
        <v>163</v>
      </c>
      <c r="T66" s="5" t="s">
        <v>178</v>
      </c>
      <c r="U66" s="5" t="s">
        <v>178</v>
      </c>
      <c r="V66" s="5">
        <v>3</v>
      </c>
      <c r="W66" s="5" t="s">
        <v>148</v>
      </c>
      <c r="X66" s="5" t="s">
        <v>162</v>
      </c>
      <c r="Y66" s="5" t="s">
        <v>162</v>
      </c>
      <c r="Z66" s="5" t="s">
        <v>162</v>
      </c>
      <c r="AA66" s="5" t="s">
        <v>162</v>
      </c>
      <c r="AB66" s="5" t="s">
        <v>162</v>
      </c>
      <c r="AC66" s="5" t="s">
        <v>173</v>
      </c>
      <c r="AD66" s="5" t="s">
        <v>174</v>
      </c>
      <c r="AE66" s="6">
        <v>2696</v>
      </c>
      <c r="AF66" s="6">
        <v>1907</v>
      </c>
      <c r="AG66" s="6">
        <v>789</v>
      </c>
      <c r="AH66" s="6">
        <v>1569</v>
      </c>
      <c r="AI66" s="6">
        <v>613</v>
      </c>
      <c r="AJ66" s="6">
        <v>56</v>
      </c>
      <c r="AK66" s="6">
        <v>300</v>
      </c>
      <c r="AL66" s="6">
        <v>257</v>
      </c>
      <c r="AM66" s="5" t="s">
        <v>147</v>
      </c>
      <c r="AN66" s="6">
        <v>4178.15</v>
      </c>
      <c r="AO66" s="6">
        <v>533.9</v>
      </c>
      <c r="AP66" s="6">
        <v>113.9</v>
      </c>
      <c r="AQ66" s="6">
        <v>220</v>
      </c>
      <c r="AR66" s="6">
        <v>200</v>
      </c>
      <c r="AS66" s="6">
        <v>3644.25</v>
      </c>
      <c r="AT66" s="6">
        <v>2500</v>
      </c>
      <c r="AU66" s="6">
        <v>13731</v>
      </c>
      <c r="AV66" s="5" t="s">
        <v>147</v>
      </c>
      <c r="AW66" s="5"/>
    </row>
    <row r="67" s="1" customFormat="1" spans="1:49">
      <c r="A67" s="5">
        <v>61</v>
      </c>
      <c r="B67" s="5" t="s">
        <v>148</v>
      </c>
      <c r="C67" s="5" t="s">
        <v>149</v>
      </c>
      <c r="D67" s="5" t="s">
        <v>292</v>
      </c>
      <c r="E67" s="5" t="s">
        <v>151</v>
      </c>
      <c r="F67" s="5" t="s">
        <v>152</v>
      </c>
      <c r="G67" s="5" t="s">
        <v>176</v>
      </c>
      <c r="H67" s="5" t="s">
        <v>154</v>
      </c>
      <c r="I67" s="5" t="s">
        <v>155</v>
      </c>
      <c r="J67" s="5" t="s">
        <v>156</v>
      </c>
      <c r="K67" s="5" t="s">
        <v>157</v>
      </c>
      <c r="L67" s="5" t="s">
        <v>158</v>
      </c>
      <c r="M67" s="5" t="s">
        <v>159</v>
      </c>
      <c r="N67" s="5" t="s">
        <v>169</v>
      </c>
      <c r="O67" s="5" t="s">
        <v>181</v>
      </c>
      <c r="P67" s="5" t="s">
        <v>162</v>
      </c>
      <c r="Q67" s="5" t="s">
        <v>163</v>
      </c>
      <c r="R67" s="5" t="s">
        <v>163</v>
      </c>
      <c r="S67" s="5" t="s">
        <v>163</v>
      </c>
      <c r="T67" s="5" t="s">
        <v>178</v>
      </c>
      <c r="U67" s="5" t="s">
        <v>178</v>
      </c>
      <c r="V67" s="5">
        <v>3</v>
      </c>
      <c r="W67" s="5" t="s">
        <v>148</v>
      </c>
      <c r="X67" s="5" t="s">
        <v>162</v>
      </c>
      <c r="Y67" s="5" t="s">
        <v>162</v>
      </c>
      <c r="Z67" s="5" t="s">
        <v>162</v>
      </c>
      <c r="AA67" s="5" t="s">
        <v>162</v>
      </c>
      <c r="AB67" s="5" t="s">
        <v>162</v>
      </c>
      <c r="AC67" s="5" t="s">
        <v>173</v>
      </c>
      <c r="AD67" s="5" t="s">
        <v>174</v>
      </c>
      <c r="AE67" s="6">
        <v>2696</v>
      </c>
      <c r="AF67" s="6">
        <v>1907</v>
      </c>
      <c r="AG67" s="6">
        <v>789</v>
      </c>
      <c r="AH67" s="6">
        <v>1569</v>
      </c>
      <c r="AI67" s="6">
        <v>613</v>
      </c>
      <c r="AJ67" s="6">
        <v>56</v>
      </c>
      <c r="AK67" s="6">
        <v>300</v>
      </c>
      <c r="AL67" s="6">
        <v>257</v>
      </c>
      <c r="AM67" s="5" t="s">
        <v>147</v>
      </c>
      <c r="AN67" s="6">
        <v>4178.15</v>
      </c>
      <c r="AO67" s="6">
        <v>533.9</v>
      </c>
      <c r="AP67" s="6">
        <v>113.9</v>
      </c>
      <c r="AQ67" s="6">
        <v>220</v>
      </c>
      <c r="AR67" s="6">
        <v>200</v>
      </c>
      <c r="AS67" s="6">
        <v>3644.25</v>
      </c>
      <c r="AT67" s="6">
        <v>2500</v>
      </c>
      <c r="AU67" s="6">
        <v>13731</v>
      </c>
      <c r="AV67" s="5" t="s">
        <v>147</v>
      </c>
      <c r="AW67" s="5"/>
    </row>
    <row r="68" s="1" customFormat="1" spans="1:49">
      <c r="A68" s="5">
        <v>62</v>
      </c>
      <c r="B68" s="5" t="s">
        <v>148</v>
      </c>
      <c r="C68" s="5" t="s">
        <v>149</v>
      </c>
      <c r="D68" s="5" t="s">
        <v>293</v>
      </c>
      <c r="E68" s="5" t="s">
        <v>151</v>
      </c>
      <c r="F68" s="5" t="s">
        <v>152</v>
      </c>
      <c r="G68" s="5" t="s">
        <v>176</v>
      </c>
      <c r="H68" s="5" t="s">
        <v>154</v>
      </c>
      <c r="I68" s="5" t="s">
        <v>155</v>
      </c>
      <c r="J68" s="5" t="s">
        <v>156</v>
      </c>
      <c r="K68" s="5" t="s">
        <v>157</v>
      </c>
      <c r="L68" s="5" t="s">
        <v>158</v>
      </c>
      <c r="M68" s="5" t="s">
        <v>159</v>
      </c>
      <c r="N68" s="5" t="s">
        <v>160</v>
      </c>
      <c r="O68" s="5" t="s">
        <v>181</v>
      </c>
      <c r="P68" s="5" t="s">
        <v>162</v>
      </c>
      <c r="Q68" s="5" t="s">
        <v>163</v>
      </c>
      <c r="R68" s="5" t="s">
        <v>163</v>
      </c>
      <c r="S68" s="5" t="s">
        <v>163</v>
      </c>
      <c r="T68" s="5" t="s">
        <v>178</v>
      </c>
      <c r="U68" s="5" t="s">
        <v>178</v>
      </c>
      <c r="V68" s="5">
        <v>3</v>
      </c>
      <c r="W68" s="5" t="s">
        <v>148</v>
      </c>
      <c r="X68" s="5" t="s">
        <v>162</v>
      </c>
      <c r="Y68" s="5" t="s">
        <v>162</v>
      </c>
      <c r="Z68" s="5" t="s">
        <v>162</v>
      </c>
      <c r="AA68" s="5" t="s">
        <v>162</v>
      </c>
      <c r="AB68" s="5" t="s">
        <v>162</v>
      </c>
      <c r="AC68" s="5" t="s">
        <v>173</v>
      </c>
      <c r="AD68" s="5" t="s">
        <v>174</v>
      </c>
      <c r="AE68" s="6">
        <v>2718</v>
      </c>
      <c r="AF68" s="6">
        <v>1929</v>
      </c>
      <c r="AG68" s="6">
        <v>789</v>
      </c>
      <c r="AH68" s="6">
        <v>1560</v>
      </c>
      <c r="AI68" s="6">
        <v>613</v>
      </c>
      <c r="AJ68" s="6">
        <v>56</v>
      </c>
      <c r="AK68" s="6">
        <v>300</v>
      </c>
      <c r="AL68" s="6">
        <v>257</v>
      </c>
      <c r="AM68" s="5" t="s">
        <v>147</v>
      </c>
      <c r="AN68" s="6">
        <v>4178.15</v>
      </c>
      <c r="AO68" s="6">
        <v>533.9</v>
      </c>
      <c r="AP68" s="6">
        <v>113.9</v>
      </c>
      <c r="AQ68" s="6">
        <v>220</v>
      </c>
      <c r="AR68" s="6">
        <v>200</v>
      </c>
      <c r="AS68" s="6">
        <v>3644.25</v>
      </c>
      <c r="AT68" s="6">
        <v>2500</v>
      </c>
      <c r="AU68" s="6">
        <v>13731</v>
      </c>
      <c r="AV68" s="5" t="s">
        <v>147</v>
      </c>
      <c r="AW68" s="5"/>
    </row>
    <row r="69" s="1" customFormat="1" spans="1:49">
      <c r="A69" s="5">
        <v>63</v>
      </c>
      <c r="B69" s="5" t="s">
        <v>148</v>
      </c>
      <c r="C69" s="5" t="s">
        <v>149</v>
      </c>
      <c r="D69" s="5" t="s">
        <v>294</v>
      </c>
      <c r="E69" s="5" t="s">
        <v>151</v>
      </c>
      <c r="F69" s="5" t="s">
        <v>152</v>
      </c>
      <c r="G69" s="5" t="s">
        <v>153</v>
      </c>
      <c r="H69" s="5" t="s">
        <v>154</v>
      </c>
      <c r="I69" s="5" t="s">
        <v>184</v>
      </c>
      <c r="J69" s="5" t="s">
        <v>156</v>
      </c>
      <c r="K69" s="5" t="s">
        <v>157</v>
      </c>
      <c r="L69" s="5" t="s">
        <v>158</v>
      </c>
      <c r="M69" s="5" t="s">
        <v>159</v>
      </c>
      <c r="N69" s="5" t="s">
        <v>185</v>
      </c>
      <c r="O69" s="5" t="s">
        <v>205</v>
      </c>
      <c r="P69" s="5" t="s">
        <v>162</v>
      </c>
      <c r="Q69" s="5" t="s">
        <v>163</v>
      </c>
      <c r="R69" s="5" t="s">
        <v>163</v>
      </c>
      <c r="S69" s="5" t="s">
        <v>163</v>
      </c>
      <c r="T69" s="5" t="s">
        <v>245</v>
      </c>
      <c r="U69" s="5" t="s">
        <v>245</v>
      </c>
      <c r="V69" s="5">
        <v>37</v>
      </c>
      <c r="W69" s="5" t="s">
        <v>148</v>
      </c>
      <c r="X69" s="5" t="s">
        <v>162</v>
      </c>
      <c r="Y69" s="5" t="s">
        <v>162</v>
      </c>
      <c r="Z69" s="5" t="s">
        <v>162</v>
      </c>
      <c r="AA69" s="5" t="s">
        <v>162</v>
      </c>
      <c r="AB69" s="5" t="s">
        <v>162</v>
      </c>
      <c r="AC69" s="5" t="s">
        <v>173</v>
      </c>
      <c r="AD69" s="5" t="s">
        <v>174</v>
      </c>
      <c r="AE69" s="6">
        <v>5690</v>
      </c>
      <c r="AF69" s="6">
        <v>2627</v>
      </c>
      <c r="AG69" s="6">
        <v>3063</v>
      </c>
      <c r="AH69" s="6">
        <v>1580</v>
      </c>
      <c r="AI69" s="6">
        <v>713</v>
      </c>
      <c r="AJ69" s="6">
        <v>56</v>
      </c>
      <c r="AK69" s="6">
        <v>400</v>
      </c>
      <c r="AL69" s="6">
        <v>257</v>
      </c>
      <c r="AM69" s="5" t="s">
        <v>147</v>
      </c>
      <c r="AN69" s="6">
        <v>4243.03</v>
      </c>
      <c r="AO69" s="6">
        <v>598.78</v>
      </c>
      <c r="AP69" s="6">
        <v>178.78</v>
      </c>
      <c r="AQ69" s="6">
        <v>220</v>
      </c>
      <c r="AR69" s="6">
        <v>200</v>
      </c>
      <c r="AS69" s="6">
        <v>3644.25</v>
      </c>
      <c r="AT69" s="6">
        <v>2500</v>
      </c>
      <c r="AU69" s="6">
        <v>13731</v>
      </c>
      <c r="AV69" s="5" t="s">
        <v>147</v>
      </c>
      <c r="AW69" s="5"/>
    </row>
    <row r="70" s="1" customFormat="1" spans="1:49">
      <c r="A70" s="5">
        <v>64</v>
      </c>
      <c r="B70" s="5" t="s">
        <v>148</v>
      </c>
      <c r="C70" s="5" t="s">
        <v>149</v>
      </c>
      <c r="D70" s="5" t="s">
        <v>295</v>
      </c>
      <c r="E70" s="5" t="s">
        <v>180</v>
      </c>
      <c r="F70" s="5" t="s">
        <v>152</v>
      </c>
      <c r="G70" s="5" t="s">
        <v>153</v>
      </c>
      <c r="H70" s="5" t="s">
        <v>154</v>
      </c>
      <c r="I70" s="5" t="s">
        <v>184</v>
      </c>
      <c r="J70" s="5" t="s">
        <v>156</v>
      </c>
      <c r="K70" s="5" t="s">
        <v>157</v>
      </c>
      <c r="L70" s="5" t="s">
        <v>158</v>
      </c>
      <c r="M70" s="5" t="s">
        <v>159</v>
      </c>
      <c r="N70" s="5" t="s">
        <v>202</v>
      </c>
      <c r="O70" s="5" t="s">
        <v>296</v>
      </c>
      <c r="P70" s="5" t="s">
        <v>162</v>
      </c>
      <c r="Q70" s="5" t="s">
        <v>163</v>
      </c>
      <c r="R70" s="5" t="s">
        <v>163</v>
      </c>
      <c r="S70" s="5" t="s">
        <v>163</v>
      </c>
      <c r="T70" s="5" t="s">
        <v>297</v>
      </c>
      <c r="U70" s="5" t="s">
        <v>297</v>
      </c>
      <c r="V70" s="5">
        <v>31</v>
      </c>
      <c r="W70" s="5" t="s">
        <v>148</v>
      </c>
      <c r="X70" s="5" t="s">
        <v>162</v>
      </c>
      <c r="Y70" s="5" t="s">
        <v>162</v>
      </c>
      <c r="Z70" s="5" t="s">
        <v>162</v>
      </c>
      <c r="AA70" s="5" t="s">
        <v>162</v>
      </c>
      <c r="AB70" s="5" t="s">
        <v>162</v>
      </c>
      <c r="AC70" s="5" t="s">
        <v>173</v>
      </c>
      <c r="AD70" s="5" t="s">
        <v>174</v>
      </c>
      <c r="AE70" s="6">
        <v>4622</v>
      </c>
      <c r="AF70" s="6">
        <v>2361</v>
      </c>
      <c r="AG70" s="6">
        <v>2261</v>
      </c>
      <c r="AH70" s="6">
        <v>1584</v>
      </c>
      <c r="AI70" s="6">
        <v>713</v>
      </c>
      <c r="AJ70" s="6">
        <v>56</v>
      </c>
      <c r="AK70" s="6">
        <v>400</v>
      </c>
      <c r="AL70" s="6">
        <v>257</v>
      </c>
      <c r="AM70" s="5" t="s">
        <v>147</v>
      </c>
      <c r="AN70" s="6">
        <v>4224.83</v>
      </c>
      <c r="AO70" s="6">
        <v>580.58</v>
      </c>
      <c r="AP70" s="6">
        <v>160.58</v>
      </c>
      <c r="AQ70" s="6">
        <v>220</v>
      </c>
      <c r="AR70" s="6">
        <v>200</v>
      </c>
      <c r="AS70" s="6">
        <v>3644.25</v>
      </c>
      <c r="AT70" s="6">
        <v>2500</v>
      </c>
      <c r="AU70" s="6">
        <v>13731</v>
      </c>
      <c r="AV70" s="5" t="s">
        <v>147</v>
      </c>
      <c r="AW70" s="5"/>
    </row>
    <row r="71" s="1" customFormat="1" spans="1:49">
      <c r="A71" s="5">
        <v>65</v>
      </c>
      <c r="B71" s="5" t="s">
        <v>148</v>
      </c>
      <c r="C71" s="5" t="s">
        <v>149</v>
      </c>
      <c r="D71" s="5" t="s">
        <v>298</v>
      </c>
      <c r="E71" s="5" t="s">
        <v>180</v>
      </c>
      <c r="F71" s="5" t="s">
        <v>152</v>
      </c>
      <c r="G71" s="5" t="s">
        <v>176</v>
      </c>
      <c r="H71" s="5" t="s">
        <v>154</v>
      </c>
      <c r="I71" s="5" t="s">
        <v>155</v>
      </c>
      <c r="J71" s="5" t="s">
        <v>156</v>
      </c>
      <c r="K71" s="5" t="s">
        <v>157</v>
      </c>
      <c r="L71" s="5" t="s">
        <v>158</v>
      </c>
      <c r="M71" s="5" t="s">
        <v>159</v>
      </c>
      <c r="N71" s="5" t="s">
        <v>169</v>
      </c>
      <c r="O71" s="5" t="s">
        <v>193</v>
      </c>
      <c r="P71" s="5" t="s">
        <v>162</v>
      </c>
      <c r="Q71" s="5" t="s">
        <v>163</v>
      </c>
      <c r="R71" s="5" t="s">
        <v>163</v>
      </c>
      <c r="S71" s="5" t="s">
        <v>163</v>
      </c>
      <c r="T71" s="5" t="s">
        <v>194</v>
      </c>
      <c r="U71" s="5" t="s">
        <v>194</v>
      </c>
      <c r="V71" s="5">
        <v>1</v>
      </c>
      <c r="W71" s="5" t="s">
        <v>148</v>
      </c>
      <c r="X71" s="5" t="s">
        <v>162</v>
      </c>
      <c r="Y71" s="5" t="s">
        <v>162</v>
      </c>
      <c r="Z71" s="5" t="s">
        <v>162</v>
      </c>
      <c r="AA71" s="5" t="s">
        <v>162</v>
      </c>
      <c r="AB71" s="5" t="s">
        <v>162</v>
      </c>
      <c r="AC71" s="5" t="s">
        <v>173</v>
      </c>
      <c r="AD71" s="5" t="s">
        <v>174</v>
      </c>
      <c r="AE71" s="6">
        <v>2535</v>
      </c>
      <c r="AF71" s="6">
        <v>1907</v>
      </c>
      <c r="AG71" s="6">
        <v>628</v>
      </c>
      <c r="AH71" s="6">
        <v>1569</v>
      </c>
      <c r="AI71" s="6">
        <v>613</v>
      </c>
      <c r="AJ71" s="6">
        <v>56</v>
      </c>
      <c r="AK71" s="6">
        <v>300</v>
      </c>
      <c r="AL71" s="6">
        <v>257</v>
      </c>
      <c r="AM71" s="5" t="s">
        <v>147</v>
      </c>
      <c r="AN71" s="6">
        <v>4178.15</v>
      </c>
      <c r="AO71" s="6">
        <v>533.9</v>
      </c>
      <c r="AP71" s="6">
        <v>113.9</v>
      </c>
      <c r="AQ71" s="6">
        <v>220</v>
      </c>
      <c r="AR71" s="6">
        <v>200</v>
      </c>
      <c r="AS71" s="6">
        <v>3644.25</v>
      </c>
      <c r="AT71" s="6">
        <v>2500</v>
      </c>
      <c r="AU71" s="6">
        <v>13731</v>
      </c>
      <c r="AV71" s="5" t="s">
        <v>147</v>
      </c>
      <c r="AW71" s="5"/>
    </row>
    <row r="72" s="1" customFormat="1" spans="1:49">
      <c r="A72" s="5">
        <v>66</v>
      </c>
      <c r="B72" s="5" t="s">
        <v>148</v>
      </c>
      <c r="C72" s="5" t="s">
        <v>149</v>
      </c>
      <c r="D72" s="5" t="s">
        <v>299</v>
      </c>
      <c r="E72" s="5" t="s">
        <v>151</v>
      </c>
      <c r="F72" s="5" t="s">
        <v>152</v>
      </c>
      <c r="G72" s="5" t="s">
        <v>176</v>
      </c>
      <c r="H72" s="5" t="s">
        <v>154</v>
      </c>
      <c r="I72" s="5" t="s">
        <v>155</v>
      </c>
      <c r="J72" s="5" t="s">
        <v>156</v>
      </c>
      <c r="K72" s="5" t="s">
        <v>157</v>
      </c>
      <c r="L72" s="5" t="s">
        <v>158</v>
      </c>
      <c r="M72" s="5" t="s">
        <v>159</v>
      </c>
      <c r="N72" s="5" t="s">
        <v>169</v>
      </c>
      <c r="O72" s="5" t="s">
        <v>181</v>
      </c>
      <c r="P72" s="5" t="s">
        <v>162</v>
      </c>
      <c r="Q72" s="5" t="s">
        <v>163</v>
      </c>
      <c r="R72" s="5" t="s">
        <v>163</v>
      </c>
      <c r="S72" s="5" t="s">
        <v>163</v>
      </c>
      <c r="T72" s="5" t="s">
        <v>178</v>
      </c>
      <c r="U72" s="5" t="s">
        <v>178</v>
      </c>
      <c r="V72" s="5">
        <v>3</v>
      </c>
      <c r="W72" s="5" t="s">
        <v>148</v>
      </c>
      <c r="X72" s="5" t="s">
        <v>162</v>
      </c>
      <c r="Y72" s="5" t="s">
        <v>162</v>
      </c>
      <c r="Z72" s="5" t="s">
        <v>162</v>
      </c>
      <c r="AA72" s="5" t="s">
        <v>162</v>
      </c>
      <c r="AB72" s="5" t="s">
        <v>162</v>
      </c>
      <c r="AC72" s="5" t="s">
        <v>173</v>
      </c>
      <c r="AD72" s="5" t="s">
        <v>174</v>
      </c>
      <c r="AE72" s="6">
        <v>2696</v>
      </c>
      <c r="AF72" s="6">
        <v>1907</v>
      </c>
      <c r="AG72" s="6">
        <v>789</v>
      </c>
      <c r="AH72" s="6">
        <v>1569</v>
      </c>
      <c r="AI72" s="6">
        <v>613</v>
      </c>
      <c r="AJ72" s="6">
        <v>56</v>
      </c>
      <c r="AK72" s="6">
        <v>300</v>
      </c>
      <c r="AL72" s="6">
        <v>257</v>
      </c>
      <c r="AM72" s="5" t="s">
        <v>147</v>
      </c>
      <c r="AN72" s="6">
        <v>4178.15</v>
      </c>
      <c r="AO72" s="6">
        <v>533.9</v>
      </c>
      <c r="AP72" s="6">
        <v>113.9</v>
      </c>
      <c r="AQ72" s="6">
        <v>220</v>
      </c>
      <c r="AR72" s="6">
        <v>200</v>
      </c>
      <c r="AS72" s="6">
        <v>3644.25</v>
      </c>
      <c r="AT72" s="6">
        <v>2500</v>
      </c>
      <c r="AU72" s="6">
        <v>13731</v>
      </c>
      <c r="AV72" s="5" t="s">
        <v>147</v>
      </c>
      <c r="AW72" s="5"/>
    </row>
    <row r="73" s="1" customFormat="1" spans="1:49">
      <c r="A73" s="5">
        <v>67</v>
      </c>
      <c r="B73" s="5" t="s">
        <v>148</v>
      </c>
      <c r="C73" s="5" t="s">
        <v>149</v>
      </c>
      <c r="D73" s="5" t="s">
        <v>300</v>
      </c>
      <c r="E73" s="5" t="s">
        <v>180</v>
      </c>
      <c r="F73" s="5" t="s">
        <v>152</v>
      </c>
      <c r="G73" s="5" t="s">
        <v>176</v>
      </c>
      <c r="H73" s="5" t="s">
        <v>154</v>
      </c>
      <c r="I73" s="5" t="s">
        <v>155</v>
      </c>
      <c r="J73" s="5" t="s">
        <v>156</v>
      </c>
      <c r="K73" s="5" t="s">
        <v>157</v>
      </c>
      <c r="L73" s="5" t="s">
        <v>158</v>
      </c>
      <c r="M73" s="5" t="s">
        <v>159</v>
      </c>
      <c r="N73" s="5" t="s">
        <v>197</v>
      </c>
      <c r="O73" s="5" t="s">
        <v>247</v>
      </c>
      <c r="P73" s="5" t="s">
        <v>162</v>
      </c>
      <c r="Q73" s="5" t="s">
        <v>163</v>
      </c>
      <c r="R73" s="5" t="s">
        <v>163</v>
      </c>
      <c r="S73" s="5" t="s">
        <v>163</v>
      </c>
      <c r="T73" s="5" t="s">
        <v>219</v>
      </c>
      <c r="U73" s="5" t="s">
        <v>164</v>
      </c>
      <c r="V73" s="5">
        <v>9</v>
      </c>
      <c r="W73" s="5" t="s">
        <v>148</v>
      </c>
      <c r="X73" s="5" t="s">
        <v>162</v>
      </c>
      <c r="Y73" s="5" t="s">
        <v>162</v>
      </c>
      <c r="Z73" s="5" t="s">
        <v>162</v>
      </c>
      <c r="AA73" s="5" t="s">
        <v>162</v>
      </c>
      <c r="AB73" s="5" t="s">
        <v>162</v>
      </c>
      <c r="AC73" s="5" t="s">
        <v>173</v>
      </c>
      <c r="AD73" s="5" t="s">
        <v>174</v>
      </c>
      <c r="AE73" s="6">
        <v>3335</v>
      </c>
      <c r="AF73" s="6">
        <v>2150</v>
      </c>
      <c r="AG73" s="6">
        <v>1185</v>
      </c>
      <c r="AH73" s="6">
        <v>1587</v>
      </c>
      <c r="AI73" s="6">
        <v>713</v>
      </c>
      <c r="AJ73" s="6">
        <v>56</v>
      </c>
      <c r="AK73" s="6">
        <v>400</v>
      </c>
      <c r="AL73" s="6">
        <v>257</v>
      </c>
      <c r="AM73" s="5" t="s">
        <v>147</v>
      </c>
      <c r="AN73" s="6">
        <v>4199.73</v>
      </c>
      <c r="AO73" s="6">
        <v>555.48</v>
      </c>
      <c r="AP73" s="6">
        <v>135.48</v>
      </c>
      <c r="AQ73" s="6">
        <v>220</v>
      </c>
      <c r="AR73" s="6">
        <v>200</v>
      </c>
      <c r="AS73" s="6">
        <v>3644.25</v>
      </c>
      <c r="AT73" s="6">
        <v>2500</v>
      </c>
      <c r="AU73" s="6">
        <v>13731</v>
      </c>
      <c r="AV73" s="5" t="s">
        <v>147</v>
      </c>
      <c r="AW73" s="5"/>
    </row>
    <row r="74" s="1" customFormat="1" spans="1:49">
      <c r="A74" s="5">
        <v>68</v>
      </c>
      <c r="B74" s="5" t="s">
        <v>148</v>
      </c>
      <c r="C74" s="5" t="s">
        <v>149</v>
      </c>
      <c r="D74" s="5" t="s">
        <v>301</v>
      </c>
      <c r="E74" s="5" t="s">
        <v>180</v>
      </c>
      <c r="F74" s="5" t="s">
        <v>152</v>
      </c>
      <c r="G74" s="5" t="s">
        <v>176</v>
      </c>
      <c r="H74" s="5" t="s">
        <v>154</v>
      </c>
      <c r="I74" s="5" t="s">
        <v>184</v>
      </c>
      <c r="J74" s="5" t="s">
        <v>156</v>
      </c>
      <c r="K74" s="5" t="s">
        <v>157</v>
      </c>
      <c r="L74" s="5" t="s">
        <v>158</v>
      </c>
      <c r="M74" s="5" t="s">
        <v>159</v>
      </c>
      <c r="N74" s="5" t="s">
        <v>189</v>
      </c>
      <c r="O74" s="5" t="s">
        <v>302</v>
      </c>
      <c r="P74" s="5" t="s">
        <v>162</v>
      </c>
      <c r="Q74" s="5" t="s">
        <v>163</v>
      </c>
      <c r="R74" s="5" t="s">
        <v>163</v>
      </c>
      <c r="S74" s="5" t="s">
        <v>163</v>
      </c>
      <c r="T74" s="5" t="s">
        <v>297</v>
      </c>
      <c r="U74" s="5" t="s">
        <v>297</v>
      </c>
      <c r="V74" s="5">
        <v>31</v>
      </c>
      <c r="W74" s="5" t="s">
        <v>148</v>
      </c>
      <c r="X74" s="5" t="s">
        <v>162</v>
      </c>
      <c r="Y74" s="5" t="s">
        <v>162</v>
      </c>
      <c r="Z74" s="5" t="s">
        <v>162</v>
      </c>
      <c r="AA74" s="5" t="s">
        <v>162</v>
      </c>
      <c r="AB74" s="5" t="s">
        <v>162</v>
      </c>
      <c r="AC74" s="5" t="s">
        <v>173</v>
      </c>
      <c r="AD74" s="5" t="s">
        <v>174</v>
      </c>
      <c r="AE74" s="6">
        <v>5979</v>
      </c>
      <c r="AF74" s="6">
        <v>3037</v>
      </c>
      <c r="AG74" s="6">
        <v>2942</v>
      </c>
      <c r="AH74" s="6">
        <v>1785</v>
      </c>
      <c r="AI74" s="6">
        <v>713</v>
      </c>
      <c r="AJ74" s="6">
        <v>56</v>
      </c>
      <c r="AK74" s="6">
        <v>400</v>
      </c>
      <c r="AL74" s="6">
        <v>257</v>
      </c>
      <c r="AM74" s="5" t="s">
        <v>147</v>
      </c>
      <c r="AN74" s="6">
        <v>4290.95</v>
      </c>
      <c r="AO74" s="6">
        <v>646.7</v>
      </c>
      <c r="AP74" s="6">
        <v>186.7</v>
      </c>
      <c r="AQ74" s="6">
        <v>220</v>
      </c>
      <c r="AR74" s="6">
        <v>240</v>
      </c>
      <c r="AS74" s="6">
        <v>3644.25</v>
      </c>
      <c r="AT74" s="6">
        <v>2500</v>
      </c>
      <c r="AU74" s="6">
        <v>13731</v>
      </c>
      <c r="AV74" s="5" t="s">
        <v>147</v>
      </c>
      <c r="AW74" s="5"/>
    </row>
    <row r="75" s="1" customFormat="1" spans="1:49">
      <c r="A75" s="5">
        <v>69</v>
      </c>
      <c r="B75" s="5" t="s">
        <v>148</v>
      </c>
      <c r="C75" s="5" t="s">
        <v>149</v>
      </c>
      <c r="D75" s="5" t="s">
        <v>303</v>
      </c>
      <c r="E75" s="5" t="s">
        <v>180</v>
      </c>
      <c r="F75" s="5" t="s">
        <v>152</v>
      </c>
      <c r="G75" s="5" t="s">
        <v>168</v>
      </c>
      <c r="H75" s="5" t="s">
        <v>154</v>
      </c>
      <c r="I75" s="5" t="s">
        <v>184</v>
      </c>
      <c r="J75" s="5" t="s">
        <v>156</v>
      </c>
      <c r="K75" s="5" t="s">
        <v>157</v>
      </c>
      <c r="L75" s="5" t="s">
        <v>158</v>
      </c>
      <c r="M75" s="5" t="s">
        <v>159</v>
      </c>
      <c r="N75" s="5" t="s">
        <v>185</v>
      </c>
      <c r="O75" s="5" t="s">
        <v>240</v>
      </c>
      <c r="P75" s="5" t="s">
        <v>162</v>
      </c>
      <c r="Q75" s="5" t="s">
        <v>163</v>
      </c>
      <c r="R75" s="5" t="s">
        <v>163</v>
      </c>
      <c r="S75" s="5" t="s">
        <v>163</v>
      </c>
      <c r="T75" s="5" t="s">
        <v>234</v>
      </c>
      <c r="U75" s="5" t="s">
        <v>234</v>
      </c>
      <c r="V75" s="5">
        <v>38</v>
      </c>
      <c r="W75" s="5" t="s">
        <v>148</v>
      </c>
      <c r="X75" s="5" t="s">
        <v>162</v>
      </c>
      <c r="Y75" s="5" t="s">
        <v>162</v>
      </c>
      <c r="Z75" s="5" t="s">
        <v>162</v>
      </c>
      <c r="AA75" s="5" t="s">
        <v>162</v>
      </c>
      <c r="AB75" s="5" t="s">
        <v>162</v>
      </c>
      <c r="AC75" s="5" t="s">
        <v>173</v>
      </c>
      <c r="AD75" s="5" t="s">
        <v>174</v>
      </c>
      <c r="AE75" s="6">
        <v>5815</v>
      </c>
      <c r="AF75" s="6">
        <v>2627</v>
      </c>
      <c r="AG75" s="6">
        <v>3188</v>
      </c>
      <c r="AH75" s="6">
        <v>1580</v>
      </c>
      <c r="AI75" s="6">
        <v>713</v>
      </c>
      <c r="AJ75" s="6">
        <v>56</v>
      </c>
      <c r="AK75" s="6">
        <v>400</v>
      </c>
      <c r="AL75" s="6">
        <v>257</v>
      </c>
      <c r="AM75" s="5" t="s">
        <v>147</v>
      </c>
      <c r="AN75" s="6">
        <v>4256.43</v>
      </c>
      <c r="AO75" s="6">
        <v>612.18</v>
      </c>
      <c r="AP75" s="6">
        <v>192.18</v>
      </c>
      <c r="AQ75" s="6">
        <v>220</v>
      </c>
      <c r="AR75" s="6">
        <v>200</v>
      </c>
      <c r="AS75" s="6">
        <v>3644.25</v>
      </c>
      <c r="AT75" s="6">
        <v>2500</v>
      </c>
      <c r="AU75" s="6">
        <v>13731</v>
      </c>
      <c r="AV75" s="5" t="s">
        <v>147</v>
      </c>
      <c r="AW75" s="5"/>
    </row>
    <row r="76" s="1" customFormat="1" spans="1:49">
      <c r="A76" s="5">
        <v>70</v>
      </c>
      <c r="B76" s="5" t="s">
        <v>148</v>
      </c>
      <c r="C76" s="5" t="s">
        <v>149</v>
      </c>
      <c r="D76" s="5" t="s">
        <v>304</v>
      </c>
      <c r="E76" s="5" t="s">
        <v>151</v>
      </c>
      <c r="F76" s="5" t="s">
        <v>152</v>
      </c>
      <c r="G76" s="5" t="s">
        <v>176</v>
      </c>
      <c r="H76" s="5" t="s">
        <v>154</v>
      </c>
      <c r="I76" s="5" t="s">
        <v>155</v>
      </c>
      <c r="J76" s="5" t="s">
        <v>156</v>
      </c>
      <c r="K76" s="5" t="s">
        <v>157</v>
      </c>
      <c r="L76" s="5" t="s">
        <v>158</v>
      </c>
      <c r="M76" s="5" t="s">
        <v>159</v>
      </c>
      <c r="N76" s="5" t="s">
        <v>169</v>
      </c>
      <c r="O76" s="5" t="s">
        <v>193</v>
      </c>
      <c r="P76" s="5" t="s">
        <v>162</v>
      </c>
      <c r="Q76" s="5" t="s">
        <v>163</v>
      </c>
      <c r="R76" s="5" t="s">
        <v>163</v>
      </c>
      <c r="S76" s="5" t="s">
        <v>163</v>
      </c>
      <c r="T76" s="5" t="s">
        <v>194</v>
      </c>
      <c r="U76" s="5" t="s">
        <v>194</v>
      </c>
      <c r="V76" s="5">
        <v>1</v>
      </c>
      <c r="W76" s="5" t="s">
        <v>148</v>
      </c>
      <c r="X76" s="5" t="s">
        <v>162</v>
      </c>
      <c r="Y76" s="5" t="s">
        <v>162</v>
      </c>
      <c r="Z76" s="5" t="s">
        <v>162</v>
      </c>
      <c r="AA76" s="5" t="s">
        <v>162</v>
      </c>
      <c r="AB76" s="5" t="s">
        <v>162</v>
      </c>
      <c r="AC76" s="5" t="s">
        <v>173</v>
      </c>
      <c r="AD76" s="5" t="s">
        <v>174</v>
      </c>
      <c r="AE76" s="6">
        <v>2535</v>
      </c>
      <c r="AF76" s="6">
        <v>1907</v>
      </c>
      <c r="AG76" s="6">
        <v>628</v>
      </c>
      <c r="AH76" s="6">
        <v>1569</v>
      </c>
      <c r="AI76" s="6">
        <v>613</v>
      </c>
      <c r="AJ76" s="6">
        <v>56</v>
      </c>
      <c r="AK76" s="6">
        <v>300</v>
      </c>
      <c r="AL76" s="6">
        <v>257</v>
      </c>
      <c r="AM76" s="5" t="s">
        <v>147</v>
      </c>
      <c r="AN76" s="6">
        <v>4178.15</v>
      </c>
      <c r="AO76" s="6">
        <v>533.9</v>
      </c>
      <c r="AP76" s="6">
        <v>113.9</v>
      </c>
      <c r="AQ76" s="6">
        <v>220</v>
      </c>
      <c r="AR76" s="6">
        <v>200</v>
      </c>
      <c r="AS76" s="6">
        <v>3644.25</v>
      </c>
      <c r="AT76" s="6">
        <v>2500</v>
      </c>
      <c r="AU76" s="6">
        <v>13731</v>
      </c>
      <c r="AV76" s="5" t="s">
        <v>147</v>
      </c>
      <c r="AW76" s="5"/>
    </row>
    <row r="77" s="1" customFormat="1" spans="1:49">
      <c r="A77" s="5">
        <v>71</v>
      </c>
      <c r="B77" s="5" t="s">
        <v>148</v>
      </c>
      <c r="C77" s="5" t="s">
        <v>149</v>
      </c>
      <c r="D77" s="5" t="s">
        <v>305</v>
      </c>
      <c r="E77" s="5" t="s">
        <v>151</v>
      </c>
      <c r="F77" s="5" t="s">
        <v>152</v>
      </c>
      <c r="G77" s="5" t="s">
        <v>153</v>
      </c>
      <c r="H77" s="5" t="s">
        <v>154</v>
      </c>
      <c r="I77" s="5" t="s">
        <v>155</v>
      </c>
      <c r="J77" s="5" t="s">
        <v>156</v>
      </c>
      <c r="K77" s="5" t="s">
        <v>157</v>
      </c>
      <c r="L77" s="5" t="s">
        <v>158</v>
      </c>
      <c r="M77" s="5" t="s">
        <v>159</v>
      </c>
      <c r="N77" s="5" t="s">
        <v>160</v>
      </c>
      <c r="O77" s="5" t="s">
        <v>306</v>
      </c>
      <c r="P77" s="5" t="s">
        <v>162</v>
      </c>
      <c r="Q77" s="5" t="s">
        <v>163</v>
      </c>
      <c r="R77" s="5" t="s">
        <v>163</v>
      </c>
      <c r="S77" s="5" t="s">
        <v>163</v>
      </c>
      <c r="T77" s="5" t="s">
        <v>243</v>
      </c>
      <c r="U77" s="5" t="s">
        <v>243</v>
      </c>
      <c r="V77" s="5">
        <v>5</v>
      </c>
      <c r="W77" s="5" t="s">
        <v>148</v>
      </c>
      <c r="X77" s="5" t="s">
        <v>162</v>
      </c>
      <c r="Y77" s="5" t="s">
        <v>162</v>
      </c>
      <c r="Z77" s="5" t="s">
        <v>162</v>
      </c>
      <c r="AA77" s="5" t="s">
        <v>162</v>
      </c>
      <c r="AB77" s="5" t="s">
        <v>162</v>
      </c>
      <c r="AC77" s="5" t="s">
        <v>173</v>
      </c>
      <c r="AD77" s="5" t="s">
        <v>174</v>
      </c>
      <c r="AE77" s="6">
        <v>2839</v>
      </c>
      <c r="AF77" s="6">
        <v>1929</v>
      </c>
      <c r="AG77" s="6">
        <v>910</v>
      </c>
      <c r="AH77" s="6">
        <v>1560</v>
      </c>
      <c r="AI77" s="6">
        <v>613</v>
      </c>
      <c r="AJ77" s="6">
        <v>56</v>
      </c>
      <c r="AK77" s="6">
        <v>300</v>
      </c>
      <c r="AL77" s="6">
        <v>257</v>
      </c>
      <c r="AM77" s="5" t="s">
        <v>147</v>
      </c>
      <c r="AN77" s="6">
        <v>4188.45</v>
      </c>
      <c r="AO77" s="6">
        <v>544.2</v>
      </c>
      <c r="AP77" s="6">
        <v>124.2</v>
      </c>
      <c r="AQ77" s="6">
        <v>220</v>
      </c>
      <c r="AR77" s="6">
        <v>200</v>
      </c>
      <c r="AS77" s="6">
        <v>3644.25</v>
      </c>
      <c r="AT77" s="6">
        <v>2500</v>
      </c>
      <c r="AU77" s="6">
        <v>13731</v>
      </c>
      <c r="AV77" s="5" t="s">
        <v>147</v>
      </c>
      <c r="AW77" s="5"/>
    </row>
    <row r="78" s="1" customFormat="1" spans="1:49">
      <c r="A78" s="5">
        <v>72</v>
      </c>
      <c r="B78" s="5" t="s">
        <v>148</v>
      </c>
      <c r="C78" s="5" t="s">
        <v>149</v>
      </c>
      <c r="D78" s="5" t="s">
        <v>307</v>
      </c>
      <c r="E78" s="5" t="s">
        <v>180</v>
      </c>
      <c r="F78" s="5" t="s">
        <v>152</v>
      </c>
      <c r="G78" s="5" t="s">
        <v>176</v>
      </c>
      <c r="H78" s="5" t="s">
        <v>154</v>
      </c>
      <c r="I78" s="5" t="s">
        <v>155</v>
      </c>
      <c r="J78" s="5" t="s">
        <v>156</v>
      </c>
      <c r="K78" s="5" t="s">
        <v>157</v>
      </c>
      <c r="L78" s="5" t="s">
        <v>158</v>
      </c>
      <c r="M78" s="5" t="s">
        <v>159</v>
      </c>
      <c r="N78" s="5" t="s">
        <v>169</v>
      </c>
      <c r="O78" s="5" t="s">
        <v>170</v>
      </c>
      <c r="P78" s="5" t="s">
        <v>162</v>
      </c>
      <c r="Q78" s="5" t="s">
        <v>163</v>
      </c>
      <c r="R78" s="5" t="s">
        <v>163</v>
      </c>
      <c r="S78" s="5" t="s">
        <v>163</v>
      </c>
      <c r="T78" s="5" t="s">
        <v>230</v>
      </c>
      <c r="U78" s="5" t="s">
        <v>230</v>
      </c>
      <c r="V78" s="5">
        <v>2</v>
      </c>
      <c r="W78" s="5" t="s">
        <v>148</v>
      </c>
      <c r="X78" s="5" t="s">
        <v>162</v>
      </c>
      <c r="Y78" s="5" t="s">
        <v>162</v>
      </c>
      <c r="Z78" s="5" t="s">
        <v>162</v>
      </c>
      <c r="AA78" s="5" t="s">
        <v>162</v>
      </c>
      <c r="AB78" s="5" t="s">
        <v>162</v>
      </c>
      <c r="AC78" s="5" t="s">
        <v>173</v>
      </c>
      <c r="AD78" s="5" t="s">
        <v>174</v>
      </c>
      <c r="AE78" s="6">
        <v>2587</v>
      </c>
      <c r="AF78" s="6">
        <v>1907</v>
      </c>
      <c r="AG78" s="6">
        <v>680</v>
      </c>
      <c r="AH78" s="6">
        <v>1569</v>
      </c>
      <c r="AI78" s="6">
        <v>613</v>
      </c>
      <c r="AJ78" s="6">
        <v>56</v>
      </c>
      <c r="AK78" s="6">
        <v>300</v>
      </c>
      <c r="AL78" s="6">
        <v>257</v>
      </c>
      <c r="AM78" s="5" t="s">
        <v>147</v>
      </c>
      <c r="AN78" s="6">
        <v>4178.15</v>
      </c>
      <c r="AO78" s="6">
        <v>533.9</v>
      </c>
      <c r="AP78" s="6">
        <v>113.9</v>
      </c>
      <c r="AQ78" s="6">
        <v>220</v>
      </c>
      <c r="AR78" s="6">
        <v>200</v>
      </c>
      <c r="AS78" s="6">
        <v>3644.25</v>
      </c>
      <c r="AT78" s="6">
        <v>2500</v>
      </c>
      <c r="AU78" s="6">
        <v>13731</v>
      </c>
      <c r="AV78" s="5" t="s">
        <v>147</v>
      </c>
      <c r="AW78" s="5"/>
    </row>
    <row r="79" s="1" customFormat="1" spans="1:49">
      <c r="A79" s="5">
        <v>73</v>
      </c>
      <c r="B79" s="5" t="s">
        <v>148</v>
      </c>
      <c r="C79" s="5" t="s">
        <v>149</v>
      </c>
      <c r="D79" s="5" t="s">
        <v>308</v>
      </c>
      <c r="E79" s="5" t="s">
        <v>180</v>
      </c>
      <c r="F79" s="5" t="s">
        <v>152</v>
      </c>
      <c r="G79" s="5" t="s">
        <v>176</v>
      </c>
      <c r="H79" s="5" t="s">
        <v>154</v>
      </c>
      <c r="I79" s="5" t="s">
        <v>155</v>
      </c>
      <c r="J79" s="5" t="s">
        <v>156</v>
      </c>
      <c r="K79" s="5" t="s">
        <v>157</v>
      </c>
      <c r="L79" s="5" t="s">
        <v>158</v>
      </c>
      <c r="M79" s="5" t="s">
        <v>159</v>
      </c>
      <c r="N79" s="5" t="s">
        <v>197</v>
      </c>
      <c r="O79" s="5" t="s">
        <v>309</v>
      </c>
      <c r="P79" s="5" t="s">
        <v>162</v>
      </c>
      <c r="Q79" s="5" t="s">
        <v>163</v>
      </c>
      <c r="R79" s="5" t="s">
        <v>163</v>
      </c>
      <c r="S79" s="5" t="s">
        <v>163</v>
      </c>
      <c r="T79" s="5" t="s">
        <v>310</v>
      </c>
      <c r="U79" s="5" t="s">
        <v>310</v>
      </c>
      <c r="V79" s="5">
        <v>10</v>
      </c>
      <c r="W79" s="5" t="s">
        <v>148</v>
      </c>
      <c r="X79" s="5" t="s">
        <v>162</v>
      </c>
      <c r="Y79" s="5" t="s">
        <v>162</v>
      </c>
      <c r="Z79" s="5" t="s">
        <v>162</v>
      </c>
      <c r="AA79" s="5" t="s">
        <v>162</v>
      </c>
      <c r="AB79" s="5" t="s">
        <v>162</v>
      </c>
      <c r="AC79" s="5" t="s">
        <v>173</v>
      </c>
      <c r="AD79" s="5" t="s">
        <v>174</v>
      </c>
      <c r="AE79" s="6">
        <v>3571</v>
      </c>
      <c r="AF79" s="6">
        <v>2150</v>
      </c>
      <c r="AG79" s="6">
        <v>1421</v>
      </c>
      <c r="AH79" s="6">
        <v>1587</v>
      </c>
      <c r="AI79" s="6">
        <v>713</v>
      </c>
      <c r="AJ79" s="6">
        <v>56</v>
      </c>
      <c r="AK79" s="6">
        <v>400</v>
      </c>
      <c r="AL79" s="6">
        <v>257</v>
      </c>
      <c r="AM79" s="5" t="s">
        <v>147</v>
      </c>
      <c r="AN79" s="6">
        <v>4198.48</v>
      </c>
      <c r="AO79" s="6">
        <v>554.23</v>
      </c>
      <c r="AP79" s="6">
        <v>134.23</v>
      </c>
      <c r="AQ79" s="6">
        <v>220</v>
      </c>
      <c r="AR79" s="6">
        <v>200</v>
      </c>
      <c r="AS79" s="6">
        <v>3644.25</v>
      </c>
      <c r="AT79" s="6">
        <v>2500</v>
      </c>
      <c r="AU79" s="6">
        <v>13731</v>
      </c>
      <c r="AV79" s="5" t="s">
        <v>147</v>
      </c>
      <c r="AW79" s="5"/>
    </row>
    <row r="80" s="1" customFormat="1" spans="1:49">
      <c r="A80" s="5">
        <v>74</v>
      </c>
      <c r="B80" s="5" t="s">
        <v>148</v>
      </c>
      <c r="C80" s="5" t="s">
        <v>149</v>
      </c>
      <c r="D80" s="5" t="s">
        <v>311</v>
      </c>
      <c r="E80" s="5" t="s">
        <v>151</v>
      </c>
      <c r="F80" s="5" t="s">
        <v>152</v>
      </c>
      <c r="G80" s="5" t="s">
        <v>176</v>
      </c>
      <c r="H80" s="5" t="s">
        <v>154</v>
      </c>
      <c r="I80" s="5" t="s">
        <v>155</v>
      </c>
      <c r="J80" s="5" t="s">
        <v>156</v>
      </c>
      <c r="K80" s="5" t="s">
        <v>157</v>
      </c>
      <c r="L80" s="5" t="s">
        <v>158</v>
      </c>
      <c r="M80" s="5" t="s">
        <v>159</v>
      </c>
      <c r="N80" s="5" t="s">
        <v>169</v>
      </c>
      <c r="O80" s="5" t="s">
        <v>170</v>
      </c>
      <c r="P80" s="5" t="s">
        <v>162</v>
      </c>
      <c r="Q80" s="5" t="s">
        <v>163</v>
      </c>
      <c r="R80" s="5" t="s">
        <v>163</v>
      </c>
      <c r="S80" s="5" t="s">
        <v>163</v>
      </c>
      <c r="T80" s="5" t="s">
        <v>230</v>
      </c>
      <c r="U80" s="5" t="s">
        <v>230</v>
      </c>
      <c r="V80" s="5">
        <v>2</v>
      </c>
      <c r="W80" s="5" t="s">
        <v>148</v>
      </c>
      <c r="X80" s="5" t="s">
        <v>162</v>
      </c>
      <c r="Y80" s="5" t="s">
        <v>162</v>
      </c>
      <c r="Z80" s="5" t="s">
        <v>162</v>
      </c>
      <c r="AA80" s="5" t="s">
        <v>162</v>
      </c>
      <c r="AB80" s="5" t="s">
        <v>162</v>
      </c>
      <c r="AC80" s="5" t="s">
        <v>173</v>
      </c>
      <c r="AD80" s="5" t="s">
        <v>174</v>
      </c>
      <c r="AE80" s="6">
        <v>2587</v>
      </c>
      <c r="AF80" s="6">
        <v>1907</v>
      </c>
      <c r="AG80" s="6">
        <v>680</v>
      </c>
      <c r="AH80" s="6">
        <v>1569</v>
      </c>
      <c r="AI80" s="6">
        <v>613</v>
      </c>
      <c r="AJ80" s="6">
        <v>56</v>
      </c>
      <c r="AK80" s="6">
        <v>300</v>
      </c>
      <c r="AL80" s="6">
        <v>257</v>
      </c>
      <c r="AM80" s="5" t="s">
        <v>147</v>
      </c>
      <c r="AN80" s="6">
        <v>4178.15</v>
      </c>
      <c r="AO80" s="6">
        <v>533.9</v>
      </c>
      <c r="AP80" s="6">
        <v>113.9</v>
      </c>
      <c r="AQ80" s="6">
        <v>220</v>
      </c>
      <c r="AR80" s="6">
        <v>200</v>
      </c>
      <c r="AS80" s="6">
        <v>3644.25</v>
      </c>
      <c r="AT80" s="6">
        <v>2500</v>
      </c>
      <c r="AU80" s="6">
        <v>13731</v>
      </c>
      <c r="AV80" s="5" t="s">
        <v>147</v>
      </c>
      <c r="AW80" s="5"/>
    </row>
    <row r="81" s="1" customFormat="1" spans="1:49">
      <c r="A81" s="5">
        <v>75</v>
      </c>
      <c r="B81" s="5" t="s">
        <v>148</v>
      </c>
      <c r="C81" s="5" t="s">
        <v>149</v>
      </c>
      <c r="D81" s="5" t="s">
        <v>312</v>
      </c>
      <c r="E81" s="5" t="s">
        <v>151</v>
      </c>
      <c r="F81" s="5" t="s">
        <v>152</v>
      </c>
      <c r="G81" s="5" t="s">
        <v>153</v>
      </c>
      <c r="H81" s="5" t="s">
        <v>154</v>
      </c>
      <c r="I81" s="5" t="s">
        <v>201</v>
      </c>
      <c r="J81" s="5" t="s">
        <v>156</v>
      </c>
      <c r="K81" s="5" t="s">
        <v>157</v>
      </c>
      <c r="L81" s="5" t="s">
        <v>158</v>
      </c>
      <c r="M81" s="5" t="s">
        <v>159</v>
      </c>
      <c r="N81" s="5" t="s">
        <v>202</v>
      </c>
      <c r="O81" s="5" t="s">
        <v>313</v>
      </c>
      <c r="P81" s="5" t="s">
        <v>162</v>
      </c>
      <c r="Q81" s="5" t="s">
        <v>163</v>
      </c>
      <c r="R81" s="5" t="s">
        <v>163</v>
      </c>
      <c r="S81" s="5" t="s">
        <v>163</v>
      </c>
      <c r="T81" s="5" t="s">
        <v>314</v>
      </c>
      <c r="U81" s="5" t="s">
        <v>173</v>
      </c>
      <c r="V81" s="5">
        <v>26</v>
      </c>
      <c r="W81" s="5" t="s">
        <v>148</v>
      </c>
      <c r="X81" s="5" t="s">
        <v>162</v>
      </c>
      <c r="Y81" s="5" t="s">
        <v>162</v>
      </c>
      <c r="Z81" s="5" t="s">
        <v>162</v>
      </c>
      <c r="AA81" s="5" t="s">
        <v>162</v>
      </c>
      <c r="AB81" s="5" t="s">
        <v>162</v>
      </c>
      <c r="AC81" s="5" t="s">
        <v>173</v>
      </c>
      <c r="AD81" s="5" t="s">
        <v>174</v>
      </c>
      <c r="AE81" s="6">
        <v>4732</v>
      </c>
      <c r="AF81" s="6">
        <v>2361</v>
      </c>
      <c r="AG81" s="6">
        <v>2371</v>
      </c>
      <c r="AH81" s="6">
        <v>1584</v>
      </c>
      <c r="AI81" s="6">
        <v>713</v>
      </c>
      <c r="AJ81" s="6">
        <v>56</v>
      </c>
      <c r="AK81" s="6">
        <v>400</v>
      </c>
      <c r="AL81" s="6">
        <v>257</v>
      </c>
      <c r="AM81" s="5" t="s">
        <v>147</v>
      </c>
      <c r="AN81" s="6">
        <v>4227.3</v>
      </c>
      <c r="AO81" s="6">
        <v>583.05</v>
      </c>
      <c r="AP81" s="6">
        <v>163.05</v>
      </c>
      <c r="AQ81" s="6">
        <v>220</v>
      </c>
      <c r="AR81" s="6">
        <v>200</v>
      </c>
      <c r="AS81" s="6">
        <v>3644.25</v>
      </c>
      <c r="AT81" s="6">
        <v>2500</v>
      </c>
      <c r="AU81" s="6">
        <v>13731</v>
      </c>
      <c r="AV81" s="5" t="s">
        <v>147</v>
      </c>
      <c r="AW81" s="5"/>
    </row>
    <row r="82" s="1" customFormat="1" spans="1:49">
      <c r="A82" s="5">
        <v>76</v>
      </c>
      <c r="B82" s="5" t="s">
        <v>148</v>
      </c>
      <c r="C82" s="5" t="s">
        <v>149</v>
      </c>
      <c r="D82" s="5" t="s">
        <v>315</v>
      </c>
      <c r="E82" s="5" t="s">
        <v>180</v>
      </c>
      <c r="F82" s="5" t="s">
        <v>152</v>
      </c>
      <c r="G82" s="5" t="s">
        <v>153</v>
      </c>
      <c r="H82" s="5" t="s">
        <v>154</v>
      </c>
      <c r="I82" s="5" t="s">
        <v>239</v>
      </c>
      <c r="J82" s="5" t="s">
        <v>156</v>
      </c>
      <c r="K82" s="5" t="s">
        <v>157</v>
      </c>
      <c r="L82" s="5" t="s">
        <v>158</v>
      </c>
      <c r="M82" s="5" t="s">
        <v>159</v>
      </c>
      <c r="N82" s="5" t="s">
        <v>202</v>
      </c>
      <c r="O82" s="5" t="s">
        <v>186</v>
      </c>
      <c r="P82" s="5" t="s">
        <v>162</v>
      </c>
      <c r="Q82" s="5" t="s">
        <v>163</v>
      </c>
      <c r="R82" s="5" t="s">
        <v>163</v>
      </c>
      <c r="S82" s="5" t="s">
        <v>163</v>
      </c>
      <c r="T82" s="5" t="s">
        <v>316</v>
      </c>
      <c r="U82" s="5" t="s">
        <v>316</v>
      </c>
      <c r="V82" s="5">
        <v>42</v>
      </c>
      <c r="W82" s="5" t="s">
        <v>148</v>
      </c>
      <c r="X82" s="5" t="s">
        <v>162</v>
      </c>
      <c r="Y82" s="5" t="s">
        <v>162</v>
      </c>
      <c r="Z82" s="5" t="s">
        <v>162</v>
      </c>
      <c r="AA82" s="5" t="s">
        <v>162</v>
      </c>
      <c r="AB82" s="5" t="s">
        <v>162</v>
      </c>
      <c r="AC82" s="5" t="s">
        <v>173</v>
      </c>
      <c r="AD82" s="5" t="s">
        <v>174</v>
      </c>
      <c r="AE82" s="6">
        <v>5928</v>
      </c>
      <c r="AF82" s="6">
        <v>2361</v>
      </c>
      <c r="AG82" s="6">
        <v>3567</v>
      </c>
      <c r="AH82" s="6">
        <v>1584</v>
      </c>
      <c r="AI82" s="6">
        <v>713</v>
      </c>
      <c r="AJ82" s="6">
        <v>56</v>
      </c>
      <c r="AK82" s="6">
        <v>400</v>
      </c>
      <c r="AL82" s="6">
        <v>257</v>
      </c>
      <c r="AM82" s="5" t="s">
        <v>147</v>
      </c>
      <c r="AN82" s="6">
        <v>4254.85</v>
      </c>
      <c r="AO82" s="6">
        <v>610.6</v>
      </c>
      <c r="AP82" s="6">
        <v>190.6</v>
      </c>
      <c r="AQ82" s="6">
        <v>220</v>
      </c>
      <c r="AR82" s="6">
        <v>200</v>
      </c>
      <c r="AS82" s="6">
        <v>3644.25</v>
      </c>
      <c r="AT82" s="6">
        <v>2500</v>
      </c>
      <c r="AU82" s="6">
        <v>13731</v>
      </c>
      <c r="AV82" s="5" t="s">
        <v>147</v>
      </c>
      <c r="AW82" s="5"/>
    </row>
    <row r="83" s="1" customFormat="1" spans="1:49">
      <c r="A83" s="5">
        <v>77</v>
      </c>
      <c r="B83" s="5" t="s">
        <v>148</v>
      </c>
      <c r="C83" s="5" t="s">
        <v>149</v>
      </c>
      <c r="D83" s="5" t="s">
        <v>317</v>
      </c>
      <c r="E83" s="5" t="s">
        <v>180</v>
      </c>
      <c r="F83" s="5" t="s">
        <v>152</v>
      </c>
      <c r="G83" s="5" t="s">
        <v>153</v>
      </c>
      <c r="H83" s="5" t="s">
        <v>154</v>
      </c>
      <c r="I83" s="5" t="s">
        <v>155</v>
      </c>
      <c r="J83" s="5" t="s">
        <v>156</v>
      </c>
      <c r="K83" s="5" t="s">
        <v>157</v>
      </c>
      <c r="L83" s="5" t="s">
        <v>158</v>
      </c>
      <c r="M83" s="5" t="s">
        <v>159</v>
      </c>
      <c r="N83" s="5" t="s">
        <v>169</v>
      </c>
      <c r="O83" s="5" t="s">
        <v>170</v>
      </c>
      <c r="P83" s="5" t="s">
        <v>162</v>
      </c>
      <c r="Q83" s="5" t="s">
        <v>163</v>
      </c>
      <c r="R83" s="5" t="s">
        <v>163</v>
      </c>
      <c r="S83" s="5" t="s">
        <v>163</v>
      </c>
      <c r="T83" s="5" t="s">
        <v>172</v>
      </c>
      <c r="U83" s="5" t="s">
        <v>172</v>
      </c>
      <c r="V83" s="5">
        <v>4</v>
      </c>
      <c r="W83" s="5" t="s">
        <v>148</v>
      </c>
      <c r="X83" s="5" t="s">
        <v>162</v>
      </c>
      <c r="Y83" s="5" t="s">
        <v>162</v>
      </c>
      <c r="Z83" s="5" t="s">
        <v>162</v>
      </c>
      <c r="AA83" s="5" t="s">
        <v>162</v>
      </c>
      <c r="AB83" s="5" t="s">
        <v>162</v>
      </c>
      <c r="AC83" s="5" t="s">
        <v>173</v>
      </c>
      <c r="AD83" s="5" t="s">
        <v>174</v>
      </c>
      <c r="AE83" s="6">
        <v>2587</v>
      </c>
      <c r="AF83" s="6">
        <v>1907</v>
      </c>
      <c r="AG83" s="6">
        <v>680</v>
      </c>
      <c r="AH83" s="6">
        <v>1569</v>
      </c>
      <c r="AI83" s="6">
        <v>613</v>
      </c>
      <c r="AJ83" s="6">
        <v>56</v>
      </c>
      <c r="AK83" s="6">
        <v>300</v>
      </c>
      <c r="AL83" s="6">
        <v>257</v>
      </c>
      <c r="AM83" s="5" t="s">
        <v>147</v>
      </c>
      <c r="AN83" s="6">
        <v>4185.33</v>
      </c>
      <c r="AO83" s="6">
        <v>541.08</v>
      </c>
      <c r="AP83" s="6">
        <v>121.08</v>
      </c>
      <c r="AQ83" s="6">
        <v>220</v>
      </c>
      <c r="AR83" s="6">
        <v>200</v>
      </c>
      <c r="AS83" s="6">
        <v>3644.25</v>
      </c>
      <c r="AT83" s="6">
        <v>2500</v>
      </c>
      <c r="AU83" s="6">
        <v>13731</v>
      </c>
      <c r="AV83" s="5" t="s">
        <v>147</v>
      </c>
      <c r="AW83" s="5"/>
    </row>
    <row r="84" s="1" customFormat="1" spans="1:49">
      <c r="A84" s="5">
        <v>78</v>
      </c>
      <c r="B84" s="5" t="s">
        <v>148</v>
      </c>
      <c r="C84" s="5" t="s">
        <v>149</v>
      </c>
      <c r="D84" s="5" t="s">
        <v>318</v>
      </c>
      <c r="E84" s="5" t="s">
        <v>151</v>
      </c>
      <c r="F84" s="5" t="s">
        <v>152</v>
      </c>
      <c r="G84" s="5" t="s">
        <v>176</v>
      </c>
      <c r="H84" s="5" t="s">
        <v>154</v>
      </c>
      <c r="I84" s="5" t="s">
        <v>155</v>
      </c>
      <c r="J84" s="5" t="s">
        <v>156</v>
      </c>
      <c r="K84" s="5" t="s">
        <v>157</v>
      </c>
      <c r="L84" s="5" t="s">
        <v>158</v>
      </c>
      <c r="M84" s="5" t="s">
        <v>159</v>
      </c>
      <c r="N84" s="5" t="s">
        <v>197</v>
      </c>
      <c r="O84" s="5" t="s">
        <v>223</v>
      </c>
      <c r="P84" s="5" t="s">
        <v>162</v>
      </c>
      <c r="Q84" s="5" t="s">
        <v>163</v>
      </c>
      <c r="R84" s="5" t="s">
        <v>163</v>
      </c>
      <c r="S84" s="5" t="s">
        <v>163</v>
      </c>
      <c r="T84" s="5" t="s">
        <v>243</v>
      </c>
      <c r="U84" s="5" t="s">
        <v>243</v>
      </c>
      <c r="V84" s="5">
        <v>5</v>
      </c>
      <c r="W84" s="5" t="s">
        <v>148</v>
      </c>
      <c r="X84" s="5" t="s">
        <v>162</v>
      </c>
      <c r="Y84" s="5" t="s">
        <v>162</v>
      </c>
      <c r="Z84" s="5" t="s">
        <v>162</v>
      </c>
      <c r="AA84" s="5" t="s">
        <v>162</v>
      </c>
      <c r="AB84" s="5" t="s">
        <v>162</v>
      </c>
      <c r="AC84" s="5" t="s">
        <v>173</v>
      </c>
      <c r="AD84" s="5" t="s">
        <v>174</v>
      </c>
      <c r="AE84" s="6">
        <v>3261</v>
      </c>
      <c r="AF84" s="6">
        <v>2150</v>
      </c>
      <c r="AG84" s="6">
        <v>1111</v>
      </c>
      <c r="AH84" s="6">
        <v>1587</v>
      </c>
      <c r="AI84" s="6">
        <v>613</v>
      </c>
      <c r="AJ84" s="6">
        <v>56</v>
      </c>
      <c r="AK84" s="6">
        <v>300</v>
      </c>
      <c r="AL84" s="6">
        <v>257</v>
      </c>
      <c r="AM84" s="5" t="s">
        <v>147</v>
      </c>
      <c r="AN84" s="6">
        <v>4192.13</v>
      </c>
      <c r="AO84" s="6">
        <v>547.88</v>
      </c>
      <c r="AP84" s="6">
        <v>127.88</v>
      </c>
      <c r="AQ84" s="6">
        <v>220</v>
      </c>
      <c r="AR84" s="6">
        <v>200</v>
      </c>
      <c r="AS84" s="6">
        <v>3644.25</v>
      </c>
      <c r="AT84" s="6">
        <v>2500</v>
      </c>
      <c r="AU84" s="6">
        <v>13731</v>
      </c>
      <c r="AV84" s="5" t="s">
        <v>147</v>
      </c>
      <c r="AW84" s="5"/>
    </row>
    <row r="85" s="1" customFormat="1" spans="1:49">
      <c r="A85" s="5">
        <v>79</v>
      </c>
      <c r="B85" s="5" t="s">
        <v>148</v>
      </c>
      <c r="C85" s="5" t="s">
        <v>149</v>
      </c>
      <c r="D85" s="5" t="s">
        <v>319</v>
      </c>
      <c r="E85" s="5" t="s">
        <v>180</v>
      </c>
      <c r="F85" s="5" t="s">
        <v>152</v>
      </c>
      <c r="G85" s="5" t="s">
        <v>176</v>
      </c>
      <c r="H85" s="5" t="s">
        <v>154</v>
      </c>
      <c r="I85" s="5" t="s">
        <v>155</v>
      </c>
      <c r="J85" s="5" t="s">
        <v>156</v>
      </c>
      <c r="K85" s="5" t="s">
        <v>157</v>
      </c>
      <c r="L85" s="5" t="s">
        <v>158</v>
      </c>
      <c r="M85" s="5" t="s">
        <v>159</v>
      </c>
      <c r="N85" s="5" t="s">
        <v>169</v>
      </c>
      <c r="O85" s="5" t="s">
        <v>193</v>
      </c>
      <c r="P85" s="5" t="s">
        <v>162</v>
      </c>
      <c r="Q85" s="5" t="s">
        <v>163</v>
      </c>
      <c r="R85" s="5" t="s">
        <v>163</v>
      </c>
      <c r="S85" s="5" t="s">
        <v>163</v>
      </c>
      <c r="T85" s="5" t="s">
        <v>182</v>
      </c>
      <c r="U85" s="5" t="s">
        <v>182</v>
      </c>
      <c r="V85" s="5">
        <v>1</v>
      </c>
      <c r="W85" s="5" t="s">
        <v>148</v>
      </c>
      <c r="X85" s="5" t="s">
        <v>162</v>
      </c>
      <c r="Y85" s="5" t="s">
        <v>162</v>
      </c>
      <c r="Z85" s="5" t="s">
        <v>162</v>
      </c>
      <c r="AA85" s="5" t="s">
        <v>162</v>
      </c>
      <c r="AB85" s="5" t="s">
        <v>162</v>
      </c>
      <c r="AC85" s="5" t="s">
        <v>173</v>
      </c>
      <c r="AD85" s="5" t="s">
        <v>174</v>
      </c>
      <c r="AE85" s="6">
        <v>2535</v>
      </c>
      <c r="AF85" s="6">
        <v>1907</v>
      </c>
      <c r="AG85" s="6">
        <v>628</v>
      </c>
      <c r="AH85" s="6">
        <v>1569</v>
      </c>
      <c r="AI85" s="6">
        <v>613</v>
      </c>
      <c r="AJ85" s="6">
        <v>56</v>
      </c>
      <c r="AK85" s="6">
        <v>300</v>
      </c>
      <c r="AL85" s="6">
        <v>257</v>
      </c>
      <c r="AM85" s="5" t="s">
        <v>147</v>
      </c>
      <c r="AN85" s="6">
        <v>4178.15</v>
      </c>
      <c r="AO85" s="6">
        <v>533.9</v>
      </c>
      <c r="AP85" s="6">
        <v>113.9</v>
      </c>
      <c r="AQ85" s="6">
        <v>220</v>
      </c>
      <c r="AR85" s="6">
        <v>200</v>
      </c>
      <c r="AS85" s="6">
        <v>3644.25</v>
      </c>
      <c r="AT85" s="6">
        <v>2500</v>
      </c>
      <c r="AU85" s="6">
        <v>13731</v>
      </c>
      <c r="AV85" s="5" t="s">
        <v>147</v>
      </c>
      <c r="AW85" s="5"/>
    </row>
    <row r="86" s="1" customFormat="1" spans="1:49">
      <c r="A86" s="5">
        <v>80</v>
      </c>
      <c r="B86" s="5" t="s">
        <v>148</v>
      </c>
      <c r="C86" s="5" t="s">
        <v>149</v>
      </c>
      <c r="D86" s="5" t="s">
        <v>320</v>
      </c>
      <c r="E86" s="5" t="s">
        <v>151</v>
      </c>
      <c r="F86" s="5" t="s">
        <v>152</v>
      </c>
      <c r="G86" s="5" t="s">
        <v>176</v>
      </c>
      <c r="H86" s="5" t="s">
        <v>154</v>
      </c>
      <c r="I86" s="5" t="s">
        <v>184</v>
      </c>
      <c r="J86" s="5" t="s">
        <v>156</v>
      </c>
      <c r="K86" s="5" t="s">
        <v>157</v>
      </c>
      <c r="L86" s="5" t="s">
        <v>158</v>
      </c>
      <c r="M86" s="5" t="s">
        <v>159</v>
      </c>
      <c r="N86" s="5" t="s">
        <v>202</v>
      </c>
      <c r="O86" s="5" t="s">
        <v>198</v>
      </c>
      <c r="P86" s="5" t="s">
        <v>162</v>
      </c>
      <c r="Q86" s="5" t="s">
        <v>163</v>
      </c>
      <c r="R86" s="5" t="s">
        <v>163</v>
      </c>
      <c r="S86" s="5" t="s">
        <v>163</v>
      </c>
      <c r="T86" s="5" t="s">
        <v>199</v>
      </c>
      <c r="U86" s="5" t="s">
        <v>199</v>
      </c>
      <c r="V86" s="5">
        <v>19</v>
      </c>
      <c r="W86" s="5" t="s">
        <v>148</v>
      </c>
      <c r="X86" s="5" t="s">
        <v>162</v>
      </c>
      <c r="Y86" s="5" t="s">
        <v>162</v>
      </c>
      <c r="Z86" s="5" t="s">
        <v>162</v>
      </c>
      <c r="AA86" s="5" t="s">
        <v>162</v>
      </c>
      <c r="AB86" s="5" t="s">
        <v>162</v>
      </c>
      <c r="AC86" s="5" t="s">
        <v>173</v>
      </c>
      <c r="AD86" s="5" t="s">
        <v>174</v>
      </c>
      <c r="AE86" s="6">
        <v>4041</v>
      </c>
      <c r="AF86" s="6">
        <v>2361</v>
      </c>
      <c r="AG86" s="6">
        <v>1680</v>
      </c>
      <c r="AH86" s="6">
        <v>1584</v>
      </c>
      <c r="AI86" s="6">
        <v>713</v>
      </c>
      <c r="AJ86" s="6">
        <v>56</v>
      </c>
      <c r="AK86" s="6">
        <v>400</v>
      </c>
      <c r="AL86" s="6">
        <v>257</v>
      </c>
      <c r="AM86" s="5" t="s">
        <v>147</v>
      </c>
      <c r="AN86" s="6">
        <v>4210</v>
      </c>
      <c r="AO86" s="6">
        <v>565.75</v>
      </c>
      <c r="AP86" s="6">
        <v>145.75</v>
      </c>
      <c r="AQ86" s="6">
        <v>220</v>
      </c>
      <c r="AR86" s="6">
        <v>200</v>
      </c>
      <c r="AS86" s="6">
        <v>3644.25</v>
      </c>
      <c r="AT86" s="6">
        <v>2500</v>
      </c>
      <c r="AU86" s="6">
        <v>13731</v>
      </c>
      <c r="AV86" s="5" t="s">
        <v>147</v>
      </c>
      <c r="AW86" s="5"/>
    </row>
    <row r="87" s="1" customFormat="1" spans="1:49">
      <c r="A87" s="5">
        <v>81</v>
      </c>
      <c r="B87" s="5" t="s">
        <v>148</v>
      </c>
      <c r="C87" s="5" t="s">
        <v>149</v>
      </c>
      <c r="D87" s="5" t="s">
        <v>321</v>
      </c>
      <c r="E87" s="5" t="s">
        <v>180</v>
      </c>
      <c r="F87" s="5" t="s">
        <v>152</v>
      </c>
      <c r="G87" s="5" t="s">
        <v>176</v>
      </c>
      <c r="H87" s="5" t="s">
        <v>154</v>
      </c>
      <c r="I87" s="5" t="s">
        <v>201</v>
      </c>
      <c r="J87" s="5" t="s">
        <v>156</v>
      </c>
      <c r="K87" s="5" t="s">
        <v>157</v>
      </c>
      <c r="L87" s="5" t="s">
        <v>158</v>
      </c>
      <c r="M87" s="5" t="s">
        <v>159</v>
      </c>
      <c r="N87" s="5" t="s">
        <v>202</v>
      </c>
      <c r="O87" s="5" t="s">
        <v>322</v>
      </c>
      <c r="P87" s="5" t="s">
        <v>162</v>
      </c>
      <c r="Q87" s="5" t="s">
        <v>163</v>
      </c>
      <c r="R87" s="5" t="s">
        <v>163</v>
      </c>
      <c r="S87" s="5" t="s">
        <v>163</v>
      </c>
      <c r="T87" s="5" t="s">
        <v>297</v>
      </c>
      <c r="U87" s="5" t="s">
        <v>297</v>
      </c>
      <c r="V87" s="5">
        <v>31</v>
      </c>
      <c r="W87" s="5" t="s">
        <v>148</v>
      </c>
      <c r="X87" s="5" t="s">
        <v>162</v>
      </c>
      <c r="Y87" s="5" t="s">
        <v>162</v>
      </c>
      <c r="Z87" s="5" t="s">
        <v>162</v>
      </c>
      <c r="AA87" s="5" t="s">
        <v>162</v>
      </c>
      <c r="AB87" s="5" t="s">
        <v>162</v>
      </c>
      <c r="AC87" s="5" t="s">
        <v>173</v>
      </c>
      <c r="AD87" s="5" t="s">
        <v>174</v>
      </c>
      <c r="AE87" s="6">
        <v>5182</v>
      </c>
      <c r="AF87" s="6">
        <v>2361</v>
      </c>
      <c r="AG87" s="6">
        <v>2821</v>
      </c>
      <c r="AH87" s="6">
        <v>1584</v>
      </c>
      <c r="AI87" s="6">
        <v>713</v>
      </c>
      <c r="AJ87" s="6">
        <v>56</v>
      </c>
      <c r="AK87" s="6">
        <v>400</v>
      </c>
      <c r="AL87" s="6">
        <v>257</v>
      </c>
      <c r="AM87" s="5" t="s">
        <v>147</v>
      </c>
      <c r="AN87" s="6">
        <v>4227.25</v>
      </c>
      <c r="AO87" s="6">
        <v>583</v>
      </c>
      <c r="AP87" s="6">
        <v>163</v>
      </c>
      <c r="AQ87" s="6">
        <v>220</v>
      </c>
      <c r="AR87" s="6">
        <v>200</v>
      </c>
      <c r="AS87" s="6">
        <v>3644.25</v>
      </c>
      <c r="AT87" s="6">
        <v>2500</v>
      </c>
      <c r="AU87" s="6">
        <v>13731</v>
      </c>
      <c r="AV87" s="5" t="s">
        <v>147</v>
      </c>
      <c r="AW87" s="5"/>
    </row>
    <row r="88" s="1" customFormat="1" spans="1:49">
      <c r="A88" s="5">
        <v>82</v>
      </c>
      <c r="B88" s="5" t="s">
        <v>148</v>
      </c>
      <c r="C88" s="5" t="s">
        <v>149</v>
      </c>
      <c r="D88" s="5" t="s">
        <v>323</v>
      </c>
      <c r="E88" s="5" t="s">
        <v>151</v>
      </c>
      <c r="F88" s="5" t="s">
        <v>152</v>
      </c>
      <c r="G88" s="5" t="s">
        <v>153</v>
      </c>
      <c r="H88" s="5" t="s">
        <v>154</v>
      </c>
      <c r="I88" s="5" t="s">
        <v>184</v>
      </c>
      <c r="J88" s="5" t="s">
        <v>156</v>
      </c>
      <c r="K88" s="5" t="s">
        <v>157</v>
      </c>
      <c r="L88" s="5" t="s">
        <v>158</v>
      </c>
      <c r="M88" s="5" t="s">
        <v>159</v>
      </c>
      <c r="N88" s="5" t="s">
        <v>202</v>
      </c>
      <c r="O88" s="5" t="s">
        <v>250</v>
      </c>
      <c r="P88" s="5" t="s">
        <v>162</v>
      </c>
      <c r="Q88" s="5" t="s">
        <v>163</v>
      </c>
      <c r="R88" s="5" t="s">
        <v>163</v>
      </c>
      <c r="S88" s="5" t="s">
        <v>163</v>
      </c>
      <c r="T88" s="5" t="s">
        <v>324</v>
      </c>
      <c r="U88" s="5" t="s">
        <v>324</v>
      </c>
      <c r="V88" s="5">
        <v>25</v>
      </c>
      <c r="W88" s="5" t="s">
        <v>148</v>
      </c>
      <c r="X88" s="5" t="s">
        <v>162</v>
      </c>
      <c r="Y88" s="5" t="s">
        <v>162</v>
      </c>
      <c r="Z88" s="5" t="s">
        <v>162</v>
      </c>
      <c r="AA88" s="5" t="s">
        <v>162</v>
      </c>
      <c r="AB88" s="5" t="s">
        <v>162</v>
      </c>
      <c r="AC88" s="5" t="s">
        <v>173</v>
      </c>
      <c r="AD88" s="5" t="s">
        <v>174</v>
      </c>
      <c r="AE88" s="6">
        <v>4422</v>
      </c>
      <c r="AF88" s="6">
        <v>2361</v>
      </c>
      <c r="AG88" s="6">
        <v>2061</v>
      </c>
      <c r="AH88" s="6">
        <v>1584</v>
      </c>
      <c r="AI88" s="6">
        <v>713</v>
      </c>
      <c r="AJ88" s="6">
        <v>56</v>
      </c>
      <c r="AK88" s="6">
        <v>400</v>
      </c>
      <c r="AL88" s="6">
        <v>257</v>
      </c>
      <c r="AM88" s="5" t="s">
        <v>147</v>
      </c>
      <c r="AN88" s="6">
        <v>4220.28</v>
      </c>
      <c r="AO88" s="6">
        <v>576.03</v>
      </c>
      <c r="AP88" s="6">
        <v>156.03</v>
      </c>
      <c r="AQ88" s="6">
        <v>220</v>
      </c>
      <c r="AR88" s="6">
        <v>200</v>
      </c>
      <c r="AS88" s="6">
        <v>3644.25</v>
      </c>
      <c r="AT88" s="6">
        <v>2500</v>
      </c>
      <c r="AU88" s="6">
        <v>13731</v>
      </c>
      <c r="AV88" s="5" t="s">
        <v>147</v>
      </c>
      <c r="AW88" s="5"/>
    </row>
    <row r="89" s="1" customFormat="1" spans="1:49">
      <c r="A89" s="5">
        <v>83</v>
      </c>
      <c r="B89" s="5" t="s">
        <v>148</v>
      </c>
      <c r="C89" s="5" t="s">
        <v>149</v>
      </c>
      <c r="D89" s="5" t="s">
        <v>325</v>
      </c>
      <c r="E89" s="5" t="s">
        <v>180</v>
      </c>
      <c r="F89" s="5" t="s">
        <v>152</v>
      </c>
      <c r="G89" s="5" t="s">
        <v>326</v>
      </c>
      <c r="H89" s="5" t="s">
        <v>154</v>
      </c>
      <c r="I89" s="5" t="s">
        <v>201</v>
      </c>
      <c r="J89" s="5" t="s">
        <v>156</v>
      </c>
      <c r="K89" s="5" t="s">
        <v>157</v>
      </c>
      <c r="L89" s="5" t="s">
        <v>158</v>
      </c>
      <c r="M89" s="5" t="s">
        <v>159</v>
      </c>
      <c r="N89" s="5" t="s">
        <v>189</v>
      </c>
      <c r="O89" s="5" t="s">
        <v>313</v>
      </c>
      <c r="P89" s="5" t="s">
        <v>162</v>
      </c>
      <c r="Q89" s="5" t="s">
        <v>163</v>
      </c>
      <c r="R89" s="5" t="s">
        <v>163</v>
      </c>
      <c r="S89" s="5" t="s">
        <v>163</v>
      </c>
      <c r="T89" s="5" t="s">
        <v>288</v>
      </c>
      <c r="U89" s="5" t="s">
        <v>327</v>
      </c>
      <c r="V89" s="5">
        <v>26</v>
      </c>
      <c r="W89" s="5" t="s">
        <v>148</v>
      </c>
      <c r="X89" s="5" t="s">
        <v>162</v>
      </c>
      <c r="Y89" s="5" t="s">
        <v>162</v>
      </c>
      <c r="Z89" s="5" t="s">
        <v>162</v>
      </c>
      <c r="AA89" s="5" t="s">
        <v>162</v>
      </c>
      <c r="AB89" s="5" t="s">
        <v>162</v>
      </c>
      <c r="AC89" s="5" t="s">
        <v>173</v>
      </c>
      <c r="AD89" s="5" t="s">
        <v>174</v>
      </c>
      <c r="AE89" s="6">
        <v>5408</v>
      </c>
      <c r="AF89" s="6">
        <v>3037</v>
      </c>
      <c r="AG89" s="6">
        <v>2371</v>
      </c>
      <c r="AH89" s="6">
        <v>1785</v>
      </c>
      <c r="AI89" s="6">
        <v>713</v>
      </c>
      <c r="AJ89" s="6">
        <v>56</v>
      </c>
      <c r="AK89" s="6">
        <v>400</v>
      </c>
      <c r="AL89" s="6">
        <v>257</v>
      </c>
      <c r="AM89" s="5" t="s">
        <v>147</v>
      </c>
      <c r="AN89" s="6">
        <v>4267.65</v>
      </c>
      <c r="AO89" s="6">
        <v>623.4</v>
      </c>
      <c r="AP89" s="6">
        <v>163.4</v>
      </c>
      <c r="AQ89" s="6">
        <v>220</v>
      </c>
      <c r="AR89" s="6">
        <v>240</v>
      </c>
      <c r="AS89" s="6">
        <v>3644.25</v>
      </c>
      <c r="AT89" s="6">
        <v>2500</v>
      </c>
      <c r="AU89" s="6">
        <v>13731</v>
      </c>
      <c r="AV89" s="5" t="s">
        <v>147</v>
      </c>
      <c r="AW89" s="5"/>
    </row>
    <row r="90" s="1" customFormat="1" spans="1:49">
      <c r="A90" s="5">
        <v>84</v>
      </c>
      <c r="B90" s="5" t="s">
        <v>148</v>
      </c>
      <c r="C90" s="5" t="s">
        <v>149</v>
      </c>
      <c r="D90" s="5" t="s">
        <v>328</v>
      </c>
      <c r="E90" s="5" t="s">
        <v>151</v>
      </c>
      <c r="F90" s="5" t="s">
        <v>152</v>
      </c>
      <c r="G90" s="5" t="s">
        <v>176</v>
      </c>
      <c r="H90" s="5" t="s">
        <v>154</v>
      </c>
      <c r="I90" s="5" t="s">
        <v>155</v>
      </c>
      <c r="J90" s="5" t="s">
        <v>156</v>
      </c>
      <c r="K90" s="5" t="s">
        <v>157</v>
      </c>
      <c r="L90" s="5" t="s">
        <v>158</v>
      </c>
      <c r="M90" s="5" t="s">
        <v>159</v>
      </c>
      <c r="N90" s="5" t="s">
        <v>160</v>
      </c>
      <c r="O90" s="5" t="s">
        <v>161</v>
      </c>
      <c r="P90" s="5" t="s">
        <v>162</v>
      </c>
      <c r="Q90" s="5" t="s">
        <v>163</v>
      </c>
      <c r="R90" s="5" t="s">
        <v>163</v>
      </c>
      <c r="S90" s="5" t="s">
        <v>163</v>
      </c>
      <c r="T90" s="5" t="s">
        <v>243</v>
      </c>
      <c r="U90" s="5" t="s">
        <v>243</v>
      </c>
      <c r="V90" s="5">
        <v>5</v>
      </c>
      <c r="W90" s="5" t="s">
        <v>148</v>
      </c>
      <c r="X90" s="5" t="s">
        <v>162</v>
      </c>
      <c r="Y90" s="5" t="s">
        <v>162</v>
      </c>
      <c r="Z90" s="5" t="s">
        <v>162</v>
      </c>
      <c r="AA90" s="5" t="s">
        <v>162</v>
      </c>
      <c r="AB90" s="5" t="s">
        <v>162</v>
      </c>
      <c r="AC90" s="5" t="s">
        <v>173</v>
      </c>
      <c r="AD90" s="5" t="s">
        <v>174</v>
      </c>
      <c r="AE90" s="6">
        <v>2776</v>
      </c>
      <c r="AF90" s="6">
        <v>1929</v>
      </c>
      <c r="AG90" s="6">
        <v>847</v>
      </c>
      <c r="AH90" s="6">
        <v>1560</v>
      </c>
      <c r="AI90" s="6">
        <v>613</v>
      </c>
      <c r="AJ90" s="6">
        <v>56</v>
      </c>
      <c r="AK90" s="6">
        <v>300</v>
      </c>
      <c r="AL90" s="6">
        <v>257</v>
      </c>
      <c r="AM90" s="5" t="s">
        <v>147</v>
      </c>
      <c r="AN90" s="6">
        <v>4187.3</v>
      </c>
      <c r="AO90" s="6">
        <v>543.05</v>
      </c>
      <c r="AP90" s="6">
        <v>123.05</v>
      </c>
      <c r="AQ90" s="6">
        <v>220</v>
      </c>
      <c r="AR90" s="6">
        <v>200</v>
      </c>
      <c r="AS90" s="6">
        <v>3644.25</v>
      </c>
      <c r="AT90" s="6">
        <v>2500</v>
      </c>
      <c r="AU90" s="6">
        <v>13731</v>
      </c>
      <c r="AV90" s="5" t="s">
        <v>147</v>
      </c>
      <c r="AW90" s="5"/>
    </row>
    <row r="91" s="1" customFormat="1" spans="1:49">
      <c r="A91" s="5">
        <v>85</v>
      </c>
      <c r="B91" s="5" t="s">
        <v>148</v>
      </c>
      <c r="C91" s="5" t="s">
        <v>149</v>
      </c>
      <c r="D91" s="5" t="s">
        <v>329</v>
      </c>
      <c r="E91" s="5" t="s">
        <v>180</v>
      </c>
      <c r="F91" s="5" t="s">
        <v>152</v>
      </c>
      <c r="G91" s="5" t="s">
        <v>176</v>
      </c>
      <c r="H91" s="5" t="s">
        <v>154</v>
      </c>
      <c r="I91" s="5" t="s">
        <v>155</v>
      </c>
      <c r="J91" s="5" t="s">
        <v>156</v>
      </c>
      <c r="K91" s="5" t="s">
        <v>157</v>
      </c>
      <c r="L91" s="5" t="s">
        <v>158</v>
      </c>
      <c r="M91" s="5" t="s">
        <v>159</v>
      </c>
      <c r="N91" s="5" t="s">
        <v>202</v>
      </c>
      <c r="O91" s="5" t="s">
        <v>283</v>
      </c>
      <c r="P91" s="5" t="s">
        <v>162</v>
      </c>
      <c r="Q91" s="5" t="s">
        <v>163</v>
      </c>
      <c r="R91" s="5" t="s">
        <v>163</v>
      </c>
      <c r="S91" s="5" t="s">
        <v>163</v>
      </c>
      <c r="T91" s="5" t="s">
        <v>330</v>
      </c>
      <c r="U91" s="5" t="s">
        <v>330</v>
      </c>
      <c r="V91" s="5">
        <v>19</v>
      </c>
      <c r="W91" s="5" t="s">
        <v>148</v>
      </c>
      <c r="X91" s="5" t="s">
        <v>162</v>
      </c>
      <c r="Y91" s="5" t="s">
        <v>162</v>
      </c>
      <c r="Z91" s="5" t="s">
        <v>162</v>
      </c>
      <c r="AA91" s="5" t="s">
        <v>162</v>
      </c>
      <c r="AB91" s="5" t="s">
        <v>162</v>
      </c>
      <c r="AC91" s="5" t="s">
        <v>173</v>
      </c>
      <c r="AD91" s="5" t="s">
        <v>174</v>
      </c>
      <c r="AE91" s="6">
        <v>4223</v>
      </c>
      <c r="AF91" s="6">
        <v>2361</v>
      </c>
      <c r="AG91" s="6">
        <v>1862</v>
      </c>
      <c r="AH91" s="6">
        <v>1584</v>
      </c>
      <c r="AI91" s="6">
        <v>713</v>
      </c>
      <c r="AJ91" s="6">
        <v>56</v>
      </c>
      <c r="AK91" s="6">
        <v>400</v>
      </c>
      <c r="AL91" s="6">
        <v>257</v>
      </c>
      <c r="AM91" s="5" t="s">
        <v>147</v>
      </c>
      <c r="AN91" s="6">
        <v>4208.4</v>
      </c>
      <c r="AO91" s="6">
        <v>564.15</v>
      </c>
      <c r="AP91" s="6">
        <v>144.15</v>
      </c>
      <c r="AQ91" s="6">
        <v>220</v>
      </c>
      <c r="AR91" s="6">
        <v>200</v>
      </c>
      <c r="AS91" s="6">
        <v>3644.25</v>
      </c>
      <c r="AT91" s="6">
        <v>2500</v>
      </c>
      <c r="AU91" s="6">
        <v>13731</v>
      </c>
      <c r="AV91" s="5" t="s">
        <v>147</v>
      </c>
      <c r="AW91" s="5"/>
    </row>
    <row r="92" s="1" customFormat="1" spans="1:49">
      <c r="A92" s="5">
        <v>86</v>
      </c>
      <c r="B92" s="5" t="s">
        <v>148</v>
      </c>
      <c r="C92" s="5" t="s">
        <v>149</v>
      </c>
      <c r="D92" s="5" t="s">
        <v>331</v>
      </c>
      <c r="E92" s="5" t="s">
        <v>180</v>
      </c>
      <c r="F92" s="5" t="s">
        <v>152</v>
      </c>
      <c r="G92" s="5" t="s">
        <v>153</v>
      </c>
      <c r="H92" s="5" t="s">
        <v>154</v>
      </c>
      <c r="I92" s="5" t="s">
        <v>184</v>
      </c>
      <c r="J92" s="5" t="s">
        <v>156</v>
      </c>
      <c r="K92" s="5" t="s">
        <v>157</v>
      </c>
      <c r="L92" s="5" t="s">
        <v>158</v>
      </c>
      <c r="M92" s="5" t="s">
        <v>159</v>
      </c>
      <c r="N92" s="5" t="s">
        <v>185</v>
      </c>
      <c r="O92" s="5" t="s">
        <v>332</v>
      </c>
      <c r="P92" s="5" t="s">
        <v>162</v>
      </c>
      <c r="Q92" s="5" t="s">
        <v>163</v>
      </c>
      <c r="R92" s="5" t="s">
        <v>163</v>
      </c>
      <c r="S92" s="5" t="s">
        <v>163</v>
      </c>
      <c r="T92" s="5" t="s">
        <v>333</v>
      </c>
      <c r="U92" s="5" t="s">
        <v>333</v>
      </c>
      <c r="V92" s="5">
        <v>31</v>
      </c>
      <c r="W92" s="5" t="s">
        <v>148</v>
      </c>
      <c r="X92" s="5" t="s">
        <v>162</v>
      </c>
      <c r="Y92" s="5" t="s">
        <v>162</v>
      </c>
      <c r="Z92" s="5" t="s">
        <v>162</v>
      </c>
      <c r="AA92" s="5" t="s">
        <v>162</v>
      </c>
      <c r="AB92" s="5" t="s">
        <v>162</v>
      </c>
      <c r="AC92" s="5" t="s">
        <v>173</v>
      </c>
      <c r="AD92" s="5" t="s">
        <v>174</v>
      </c>
      <c r="AE92" s="6">
        <v>5327</v>
      </c>
      <c r="AF92" s="6">
        <v>2627</v>
      </c>
      <c r="AG92" s="6">
        <v>2700</v>
      </c>
      <c r="AH92" s="6">
        <v>1580</v>
      </c>
      <c r="AI92" s="6">
        <v>713</v>
      </c>
      <c r="AJ92" s="6">
        <v>56</v>
      </c>
      <c r="AK92" s="6">
        <v>400</v>
      </c>
      <c r="AL92" s="6">
        <v>257</v>
      </c>
      <c r="AM92" s="5" t="s">
        <v>147</v>
      </c>
      <c r="AN92" s="6">
        <v>4238.9</v>
      </c>
      <c r="AO92" s="6">
        <v>594.65</v>
      </c>
      <c r="AP92" s="6">
        <v>174.65</v>
      </c>
      <c r="AQ92" s="6">
        <v>220</v>
      </c>
      <c r="AR92" s="6">
        <v>200</v>
      </c>
      <c r="AS92" s="6">
        <v>3644.25</v>
      </c>
      <c r="AT92" s="6">
        <v>2500</v>
      </c>
      <c r="AU92" s="6">
        <v>13731</v>
      </c>
      <c r="AV92" s="5" t="s">
        <v>147</v>
      </c>
      <c r="AW92" s="5"/>
    </row>
    <row r="93" s="1" customFormat="1" spans="1:49">
      <c r="A93" s="5">
        <v>87</v>
      </c>
      <c r="B93" s="5" t="s">
        <v>148</v>
      </c>
      <c r="C93" s="5" t="s">
        <v>149</v>
      </c>
      <c r="D93" s="5" t="s">
        <v>334</v>
      </c>
      <c r="E93" s="5" t="s">
        <v>151</v>
      </c>
      <c r="F93" s="5" t="s">
        <v>152</v>
      </c>
      <c r="G93" s="5" t="s">
        <v>176</v>
      </c>
      <c r="H93" s="5" t="s">
        <v>154</v>
      </c>
      <c r="I93" s="5" t="s">
        <v>155</v>
      </c>
      <c r="J93" s="5" t="s">
        <v>156</v>
      </c>
      <c r="K93" s="5" t="s">
        <v>157</v>
      </c>
      <c r="L93" s="5" t="s">
        <v>158</v>
      </c>
      <c r="M93" s="5" t="s">
        <v>159</v>
      </c>
      <c r="N93" s="5" t="s">
        <v>169</v>
      </c>
      <c r="O93" s="5" t="s">
        <v>177</v>
      </c>
      <c r="P93" s="5" t="s">
        <v>162</v>
      </c>
      <c r="Q93" s="5" t="s">
        <v>163</v>
      </c>
      <c r="R93" s="5" t="s">
        <v>163</v>
      </c>
      <c r="S93" s="5" t="s">
        <v>163</v>
      </c>
      <c r="T93" s="5" t="s">
        <v>243</v>
      </c>
      <c r="U93" s="5" t="s">
        <v>243</v>
      </c>
      <c r="V93" s="5">
        <v>5</v>
      </c>
      <c r="W93" s="5" t="s">
        <v>148</v>
      </c>
      <c r="X93" s="5" t="s">
        <v>162</v>
      </c>
      <c r="Y93" s="5" t="s">
        <v>162</v>
      </c>
      <c r="Z93" s="5" t="s">
        <v>162</v>
      </c>
      <c r="AA93" s="5" t="s">
        <v>162</v>
      </c>
      <c r="AB93" s="5" t="s">
        <v>162</v>
      </c>
      <c r="AC93" s="5" t="s">
        <v>173</v>
      </c>
      <c r="AD93" s="5" t="s">
        <v>174</v>
      </c>
      <c r="AE93" s="6">
        <v>2639</v>
      </c>
      <c r="AF93" s="6">
        <v>1907</v>
      </c>
      <c r="AG93" s="6">
        <v>732</v>
      </c>
      <c r="AH93" s="6">
        <v>1569</v>
      </c>
      <c r="AI93" s="6">
        <v>613</v>
      </c>
      <c r="AJ93" s="6">
        <v>56</v>
      </c>
      <c r="AK93" s="6">
        <v>300</v>
      </c>
      <c r="AL93" s="6">
        <v>257</v>
      </c>
      <c r="AM93" s="5" t="s">
        <v>147</v>
      </c>
      <c r="AN93" s="6">
        <v>4185.33</v>
      </c>
      <c r="AO93" s="6">
        <v>541.08</v>
      </c>
      <c r="AP93" s="6">
        <v>121.08</v>
      </c>
      <c r="AQ93" s="6">
        <v>220</v>
      </c>
      <c r="AR93" s="6">
        <v>200</v>
      </c>
      <c r="AS93" s="6">
        <v>3644.25</v>
      </c>
      <c r="AT93" s="6">
        <v>2500</v>
      </c>
      <c r="AU93" s="6">
        <v>13731</v>
      </c>
      <c r="AV93" s="5" t="s">
        <v>147</v>
      </c>
      <c r="AW93" s="5"/>
    </row>
    <row r="94" s="1" customFormat="1" spans="1:49">
      <c r="A94" s="5">
        <v>88</v>
      </c>
      <c r="B94" s="5" t="s">
        <v>148</v>
      </c>
      <c r="C94" s="5" t="s">
        <v>149</v>
      </c>
      <c r="D94" s="5" t="s">
        <v>335</v>
      </c>
      <c r="E94" s="5" t="s">
        <v>151</v>
      </c>
      <c r="F94" s="5" t="s">
        <v>152</v>
      </c>
      <c r="G94" s="5" t="s">
        <v>176</v>
      </c>
      <c r="H94" s="5" t="s">
        <v>154</v>
      </c>
      <c r="I94" s="5" t="s">
        <v>155</v>
      </c>
      <c r="J94" s="5" t="s">
        <v>156</v>
      </c>
      <c r="K94" s="5" t="s">
        <v>157</v>
      </c>
      <c r="L94" s="5" t="s">
        <v>158</v>
      </c>
      <c r="M94" s="5" t="s">
        <v>159</v>
      </c>
      <c r="N94" s="5" t="s">
        <v>169</v>
      </c>
      <c r="O94" s="5" t="s">
        <v>193</v>
      </c>
      <c r="P94" s="5" t="s">
        <v>162</v>
      </c>
      <c r="Q94" s="5" t="s">
        <v>163</v>
      </c>
      <c r="R94" s="5" t="s">
        <v>163</v>
      </c>
      <c r="S94" s="5" t="s">
        <v>163</v>
      </c>
      <c r="T94" s="5" t="s">
        <v>194</v>
      </c>
      <c r="U94" s="5" t="s">
        <v>194</v>
      </c>
      <c r="V94" s="5">
        <v>1</v>
      </c>
      <c r="W94" s="5" t="s">
        <v>148</v>
      </c>
      <c r="X94" s="5" t="s">
        <v>162</v>
      </c>
      <c r="Y94" s="5" t="s">
        <v>162</v>
      </c>
      <c r="Z94" s="5" t="s">
        <v>162</v>
      </c>
      <c r="AA94" s="5" t="s">
        <v>162</v>
      </c>
      <c r="AB94" s="5" t="s">
        <v>162</v>
      </c>
      <c r="AC94" s="5" t="s">
        <v>173</v>
      </c>
      <c r="AD94" s="5" t="s">
        <v>174</v>
      </c>
      <c r="AE94" s="6">
        <v>2535</v>
      </c>
      <c r="AF94" s="6">
        <v>1907</v>
      </c>
      <c r="AG94" s="6">
        <v>628</v>
      </c>
      <c r="AH94" s="6">
        <v>1569</v>
      </c>
      <c r="AI94" s="6">
        <v>613</v>
      </c>
      <c r="AJ94" s="6">
        <v>56</v>
      </c>
      <c r="AK94" s="6">
        <v>300</v>
      </c>
      <c r="AL94" s="6">
        <v>257</v>
      </c>
      <c r="AM94" s="5" t="s">
        <v>147</v>
      </c>
      <c r="AN94" s="6">
        <v>4178.15</v>
      </c>
      <c r="AO94" s="6">
        <v>533.9</v>
      </c>
      <c r="AP94" s="6">
        <v>113.9</v>
      </c>
      <c r="AQ94" s="6">
        <v>220</v>
      </c>
      <c r="AR94" s="6">
        <v>200</v>
      </c>
      <c r="AS94" s="6">
        <v>3644.25</v>
      </c>
      <c r="AT94" s="6">
        <v>2500</v>
      </c>
      <c r="AU94" s="6">
        <v>13731</v>
      </c>
      <c r="AV94" s="5" t="s">
        <v>147</v>
      </c>
      <c r="AW94" s="5"/>
    </row>
    <row r="95" s="1" customFormat="1" spans="1:49">
      <c r="A95" s="5">
        <v>89</v>
      </c>
      <c r="B95" s="5" t="s">
        <v>148</v>
      </c>
      <c r="C95" s="5" t="s">
        <v>149</v>
      </c>
      <c r="D95" s="5" t="s">
        <v>336</v>
      </c>
      <c r="E95" s="5" t="s">
        <v>151</v>
      </c>
      <c r="F95" s="5" t="s">
        <v>152</v>
      </c>
      <c r="G95" s="5" t="s">
        <v>176</v>
      </c>
      <c r="H95" s="5" t="s">
        <v>154</v>
      </c>
      <c r="I95" s="5" t="s">
        <v>155</v>
      </c>
      <c r="J95" s="5" t="s">
        <v>156</v>
      </c>
      <c r="K95" s="5" t="s">
        <v>157</v>
      </c>
      <c r="L95" s="5" t="s">
        <v>158</v>
      </c>
      <c r="M95" s="5" t="s">
        <v>159</v>
      </c>
      <c r="N95" s="5" t="s">
        <v>169</v>
      </c>
      <c r="O95" s="5" t="s">
        <v>193</v>
      </c>
      <c r="P95" s="5" t="s">
        <v>162</v>
      </c>
      <c r="Q95" s="5" t="s">
        <v>163</v>
      </c>
      <c r="R95" s="5" t="s">
        <v>163</v>
      </c>
      <c r="S95" s="5" t="s">
        <v>163</v>
      </c>
      <c r="T95" s="5" t="s">
        <v>194</v>
      </c>
      <c r="U95" s="5" t="s">
        <v>194</v>
      </c>
      <c r="V95" s="5">
        <v>1</v>
      </c>
      <c r="W95" s="5" t="s">
        <v>148</v>
      </c>
      <c r="X95" s="5" t="s">
        <v>162</v>
      </c>
      <c r="Y95" s="5" t="s">
        <v>162</v>
      </c>
      <c r="Z95" s="5" t="s">
        <v>162</v>
      </c>
      <c r="AA95" s="5" t="s">
        <v>162</v>
      </c>
      <c r="AB95" s="5" t="s">
        <v>162</v>
      </c>
      <c r="AC95" s="5" t="s">
        <v>173</v>
      </c>
      <c r="AD95" s="5" t="s">
        <v>174</v>
      </c>
      <c r="AE95" s="6">
        <v>2535</v>
      </c>
      <c r="AF95" s="6">
        <v>1907</v>
      </c>
      <c r="AG95" s="6">
        <v>628</v>
      </c>
      <c r="AH95" s="6">
        <v>1569</v>
      </c>
      <c r="AI95" s="6">
        <v>613</v>
      </c>
      <c r="AJ95" s="6">
        <v>56</v>
      </c>
      <c r="AK95" s="6">
        <v>300</v>
      </c>
      <c r="AL95" s="6">
        <v>257</v>
      </c>
      <c r="AM95" s="5" t="s">
        <v>147</v>
      </c>
      <c r="AN95" s="6">
        <v>4178.15</v>
      </c>
      <c r="AO95" s="6">
        <v>533.9</v>
      </c>
      <c r="AP95" s="6">
        <v>113.9</v>
      </c>
      <c r="AQ95" s="6">
        <v>220</v>
      </c>
      <c r="AR95" s="6">
        <v>200</v>
      </c>
      <c r="AS95" s="6">
        <v>3644.25</v>
      </c>
      <c r="AT95" s="6">
        <v>2500</v>
      </c>
      <c r="AU95" s="6">
        <v>13731</v>
      </c>
      <c r="AV95" s="5" t="s">
        <v>147</v>
      </c>
      <c r="AW95" s="5"/>
    </row>
    <row r="96" s="1" customFormat="1" spans="1:49">
      <c r="A96" s="5">
        <v>90</v>
      </c>
      <c r="B96" s="5" t="s">
        <v>148</v>
      </c>
      <c r="C96" s="5" t="s">
        <v>149</v>
      </c>
      <c r="D96" s="5" t="s">
        <v>337</v>
      </c>
      <c r="E96" s="5" t="s">
        <v>151</v>
      </c>
      <c r="F96" s="5" t="s">
        <v>152</v>
      </c>
      <c r="G96" s="5" t="s">
        <v>176</v>
      </c>
      <c r="H96" s="5" t="s">
        <v>154</v>
      </c>
      <c r="I96" s="5" t="s">
        <v>155</v>
      </c>
      <c r="J96" s="5" t="s">
        <v>156</v>
      </c>
      <c r="K96" s="5" t="s">
        <v>157</v>
      </c>
      <c r="L96" s="5" t="s">
        <v>158</v>
      </c>
      <c r="M96" s="5" t="s">
        <v>159</v>
      </c>
      <c r="N96" s="5" t="s">
        <v>160</v>
      </c>
      <c r="O96" s="5" t="s">
        <v>181</v>
      </c>
      <c r="P96" s="5" t="s">
        <v>162</v>
      </c>
      <c r="Q96" s="5" t="s">
        <v>163</v>
      </c>
      <c r="R96" s="5" t="s">
        <v>163</v>
      </c>
      <c r="S96" s="5" t="s">
        <v>163</v>
      </c>
      <c r="T96" s="5" t="s">
        <v>172</v>
      </c>
      <c r="U96" s="5" t="s">
        <v>172</v>
      </c>
      <c r="V96" s="5">
        <v>4</v>
      </c>
      <c r="W96" s="5" t="s">
        <v>148</v>
      </c>
      <c r="X96" s="5" t="s">
        <v>162</v>
      </c>
      <c r="Y96" s="5" t="s">
        <v>162</v>
      </c>
      <c r="Z96" s="5" t="s">
        <v>162</v>
      </c>
      <c r="AA96" s="5" t="s">
        <v>162</v>
      </c>
      <c r="AB96" s="5" t="s">
        <v>162</v>
      </c>
      <c r="AC96" s="5" t="s">
        <v>173</v>
      </c>
      <c r="AD96" s="5" t="s">
        <v>174</v>
      </c>
      <c r="AE96" s="6">
        <v>2718</v>
      </c>
      <c r="AF96" s="6">
        <v>1929</v>
      </c>
      <c r="AG96" s="6">
        <v>789</v>
      </c>
      <c r="AH96" s="6">
        <v>1560</v>
      </c>
      <c r="AI96" s="6">
        <v>613</v>
      </c>
      <c r="AJ96" s="6">
        <v>56</v>
      </c>
      <c r="AK96" s="6">
        <v>300</v>
      </c>
      <c r="AL96" s="6">
        <v>257</v>
      </c>
      <c r="AM96" s="5" t="s">
        <v>147</v>
      </c>
      <c r="AN96" s="6">
        <v>4187.3</v>
      </c>
      <c r="AO96" s="6">
        <v>543.05</v>
      </c>
      <c r="AP96" s="6">
        <v>123.05</v>
      </c>
      <c r="AQ96" s="6">
        <v>220</v>
      </c>
      <c r="AR96" s="6">
        <v>200</v>
      </c>
      <c r="AS96" s="6">
        <v>3644.25</v>
      </c>
      <c r="AT96" s="6">
        <v>2500</v>
      </c>
      <c r="AU96" s="6">
        <v>13731</v>
      </c>
      <c r="AV96" s="5" t="s">
        <v>147</v>
      </c>
      <c r="AW96" s="5"/>
    </row>
    <row r="97" s="1" customFormat="1" spans="1:49">
      <c r="A97" s="5">
        <v>91</v>
      </c>
      <c r="B97" s="5" t="s">
        <v>148</v>
      </c>
      <c r="C97" s="5" t="s">
        <v>149</v>
      </c>
      <c r="D97" s="5" t="s">
        <v>338</v>
      </c>
      <c r="E97" s="5" t="s">
        <v>151</v>
      </c>
      <c r="F97" s="5" t="s">
        <v>152</v>
      </c>
      <c r="G97" s="5" t="s">
        <v>153</v>
      </c>
      <c r="H97" s="5" t="s">
        <v>154</v>
      </c>
      <c r="I97" s="5" t="s">
        <v>184</v>
      </c>
      <c r="J97" s="5" t="s">
        <v>156</v>
      </c>
      <c r="K97" s="5" t="s">
        <v>157</v>
      </c>
      <c r="L97" s="5" t="s">
        <v>158</v>
      </c>
      <c r="M97" s="5" t="s">
        <v>159</v>
      </c>
      <c r="N97" s="5" t="s">
        <v>202</v>
      </c>
      <c r="O97" s="5" t="s">
        <v>208</v>
      </c>
      <c r="P97" s="5" t="s">
        <v>162</v>
      </c>
      <c r="Q97" s="5" t="s">
        <v>163</v>
      </c>
      <c r="R97" s="5" t="s">
        <v>163</v>
      </c>
      <c r="S97" s="5" t="s">
        <v>163</v>
      </c>
      <c r="T97" s="5" t="s">
        <v>339</v>
      </c>
      <c r="U97" s="5" t="s">
        <v>339</v>
      </c>
      <c r="V97" s="5">
        <v>30</v>
      </c>
      <c r="W97" s="5" t="s">
        <v>148</v>
      </c>
      <c r="X97" s="5" t="s">
        <v>162</v>
      </c>
      <c r="Y97" s="5" t="s">
        <v>162</v>
      </c>
      <c r="Z97" s="5" t="s">
        <v>162</v>
      </c>
      <c r="AA97" s="5" t="s">
        <v>162</v>
      </c>
      <c r="AB97" s="5" t="s">
        <v>162</v>
      </c>
      <c r="AC97" s="5" t="s">
        <v>173</v>
      </c>
      <c r="AD97" s="5" t="s">
        <v>174</v>
      </c>
      <c r="AE97" s="6">
        <v>4951</v>
      </c>
      <c r="AF97" s="6">
        <v>2361</v>
      </c>
      <c r="AG97" s="6">
        <v>2590</v>
      </c>
      <c r="AH97" s="6">
        <v>1584</v>
      </c>
      <c r="AI97" s="6">
        <v>713</v>
      </c>
      <c r="AJ97" s="6">
        <v>56</v>
      </c>
      <c r="AK97" s="6">
        <v>400</v>
      </c>
      <c r="AL97" s="6">
        <v>257</v>
      </c>
      <c r="AM97" s="5" t="s">
        <v>147</v>
      </c>
      <c r="AN97" s="6">
        <v>4236.4</v>
      </c>
      <c r="AO97" s="6">
        <v>592.15</v>
      </c>
      <c r="AP97" s="6">
        <v>172.15</v>
      </c>
      <c r="AQ97" s="6">
        <v>220</v>
      </c>
      <c r="AR97" s="6">
        <v>200</v>
      </c>
      <c r="AS97" s="6">
        <v>3644.25</v>
      </c>
      <c r="AT97" s="6">
        <v>2500</v>
      </c>
      <c r="AU97" s="6">
        <v>13731</v>
      </c>
      <c r="AV97" s="5" t="s">
        <v>147</v>
      </c>
      <c r="AW97" s="5"/>
    </row>
    <row r="98" s="1" customFormat="1" spans="1:49">
      <c r="A98" s="5">
        <v>92</v>
      </c>
      <c r="B98" s="5" t="s">
        <v>148</v>
      </c>
      <c r="C98" s="5" t="s">
        <v>149</v>
      </c>
      <c r="D98" s="5" t="s">
        <v>340</v>
      </c>
      <c r="E98" s="5" t="s">
        <v>151</v>
      </c>
      <c r="F98" s="5" t="s">
        <v>152</v>
      </c>
      <c r="G98" s="5" t="s">
        <v>176</v>
      </c>
      <c r="H98" s="5" t="s">
        <v>154</v>
      </c>
      <c r="I98" s="5" t="s">
        <v>155</v>
      </c>
      <c r="J98" s="5" t="s">
        <v>156</v>
      </c>
      <c r="K98" s="5" t="s">
        <v>157</v>
      </c>
      <c r="L98" s="5" t="s">
        <v>158</v>
      </c>
      <c r="M98" s="5" t="s">
        <v>159</v>
      </c>
      <c r="N98" s="5" t="s">
        <v>197</v>
      </c>
      <c r="O98" s="5" t="s">
        <v>236</v>
      </c>
      <c r="P98" s="5" t="s">
        <v>162</v>
      </c>
      <c r="Q98" s="5" t="s">
        <v>163</v>
      </c>
      <c r="R98" s="5" t="s">
        <v>163</v>
      </c>
      <c r="S98" s="5" t="s">
        <v>163</v>
      </c>
      <c r="T98" s="5" t="s">
        <v>237</v>
      </c>
      <c r="U98" s="5" t="s">
        <v>237</v>
      </c>
      <c r="V98" s="5">
        <v>11</v>
      </c>
      <c r="W98" s="5" t="s">
        <v>148</v>
      </c>
      <c r="X98" s="5" t="s">
        <v>162</v>
      </c>
      <c r="Y98" s="5" t="s">
        <v>162</v>
      </c>
      <c r="Z98" s="5" t="s">
        <v>162</v>
      </c>
      <c r="AA98" s="5" t="s">
        <v>162</v>
      </c>
      <c r="AB98" s="5" t="s">
        <v>162</v>
      </c>
      <c r="AC98" s="5" t="s">
        <v>173</v>
      </c>
      <c r="AD98" s="5" t="s">
        <v>174</v>
      </c>
      <c r="AE98" s="6">
        <v>3490</v>
      </c>
      <c r="AF98" s="6">
        <v>2150</v>
      </c>
      <c r="AG98" s="6">
        <v>1340</v>
      </c>
      <c r="AH98" s="6">
        <v>1587</v>
      </c>
      <c r="AI98" s="6">
        <v>713</v>
      </c>
      <c r="AJ98" s="6">
        <v>56</v>
      </c>
      <c r="AK98" s="6">
        <v>400</v>
      </c>
      <c r="AL98" s="6">
        <v>257</v>
      </c>
      <c r="AM98" s="5" t="s">
        <v>147</v>
      </c>
      <c r="AN98" s="6">
        <v>4196.8</v>
      </c>
      <c r="AO98" s="6">
        <v>552.55</v>
      </c>
      <c r="AP98" s="6">
        <v>132.55</v>
      </c>
      <c r="AQ98" s="6">
        <v>220</v>
      </c>
      <c r="AR98" s="6">
        <v>200</v>
      </c>
      <c r="AS98" s="6">
        <v>3644.25</v>
      </c>
      <c r="AT98" s="6">
        <v>2500</v>
      </c>
      <c r="AU98" s="6">
        <v>13731</v>
      </c>
      <c r="AV98" s="5" t="s">
        <v>147</v>
      </c>
      <c r="AW98" s="5"/>
    </row>
    <row r="99" s="1" customFormat="1" spans="1:49">
      <c r="A99" s="5">
        <v>93</v>
      </c>
      <c r="B99" s="5" t="s">
        <v>148</v>
      </c>
      <c r="C99" s="5" t="s">
        <v>149</v>
      </c>
      <c r="D99" s="5" t="s">
        <v>341</v>
      </c>
      <c r="E99" s="5" t="s">
        <v>180</v>
      </c>
      <c r="F99" s="5" t="s">
        <v>152</v>
      </c>
      <c r="G99" s="5" t="s">
        <v>176</v>
      </c>
      <c r="H99" s="5" t="s">
        <v>154</v>
      </c>
      <c r="I99" s="5" t="s">
        <v>155</v>
      </c>
      <c r="J99" s="5" t="s">
        <v>156</v>
      </c>
      <c r="K99" s="5" t="s">
        <v>157</v>
      </c>
      <c r="L99" s="5" t="s">
        <v>158</v>
      </c>
      <c r="M99" s="5" t="s">
        <v>159</v>
      </c>
      <c r="N99" s="5" t="s">
        <v>169</v>
      </c>
      <c r="O99" s="5" t="s">
        <v>193</v>
      </c>
      <c r="P99" s="5" t="s">
        <v>162</v>
      </c>
      <c r="Q99" s="5" t="s">
        <v>163</v>
      </c>
      <c r="R99" s="5" t="s">
        <v>163</v>
      </c>
      <c r="S99" s="5" t="s">
        <v>163</v>
      </c>
      <c r="T99" s="5" t="s">
        <v>194</v>
      </c>
      <c r="U99" s="5" t="s">
        <v>194</v>
      </c>
      <c r="V99" s="5">
        <v>1</v>
      </c>
      <c r="W99" s="5" t="s">
        <v>148</v>
      </c>
      <c r="X99" s="5" t="s">
        <v>162</v>
      </c>
      <c r="Y99" s="5" t="s">
        <v>162</v>
      </c>
      <c r="Z99" s="5" t="s">
        <v>162</v>
      </c>
      <c r="AA99" s="5" t="s">
        <v>162</v>
      </c>
      <c r="AB99" s="5" t="s">
        <v>162</v>
      </c>
      <c r="AC99" s="5" t="s">
        <v>173</v>
      </c>
      <c r="AD99" s="5" t="s">
        <v>174</v>
      </c>
      <c r="AE99" s="6">
        <v>2535</v>
      </c>
      <c r="AF99" s="6">
        <v>1907</v>
      </c>
      <c r="AG99" s="6">
        <v>628</v>
      </c>
      <c r="AH99" s="6">
        <v>1569</v>
      </c>
      <c r="AI99" s="6">
        <v>613</v>
      </c>
      <c r="AJ99" s="6">
        <v>56</v>
      </c>
      <c r="AK99" s="6">
        <v>300</v>
      </c>
      <c r="AL99" s="6">
        <v>257</v>
      </c>
      <c r="AM99" s="5" t="s">
        <v>147</v>
      </c>
      <c r="AN99" s="6">
        <v>4178.15</v>
      </c>
      <c r="AO99" s="6">
        <v>533.9</v>
      </c>
      <c r="AP99" s="6">
        <v>113.9</v>
      </c>
      <c r="AQ99" s="6">
        <v>220</v>
      </c>
      <c r="AR99" s="6">
        <v>200</v>
      </c>
      <c r="AS99" s="6">
        <v>3644.25</v>
      </c>
      <c r="AT99" s="6">
        <v>2500</v>
      </c>
      <c r="AU99" s="6">
        <v>13731</v>
      </c>
      <c r="AV99" s="5" t="s">
        <v>147</v>
      </c>
      <c r="AW99" s="5"/>
    </row>
    <row r="100" s="1" customFormat="1" spans="1:49">
      <c r="A100" s="5">
        <v>94</v>
      </c>
      <c r="B100" s="5" t="s">
        <v>148</v>
      </c>
      <c r="C100" s="5" t="s">
        <v>149</v>
      </c>
      <c r="D100" s="5" t="s">
        <v>342</v>
      </c>
      <c r="E100" s="5" t="s">
        <v>151</v>
      </c>
      <c r="F100" s="5" t="s">
        <v>152</v>
      </c>
      <c r="G100" s="5" t="s">
        <v>176</v>
      </c>
      <c r="H100" s="5" t="s">
        <v>154</v>
      </c>
      <c r="I100" s="5" t="s">
        <v>155</v>
      </c>
      <c r="J100" s="5" t="s">
        <v>156</v>
      </c>
      <c r="K100" s="5" t="s">
        <v>157</v>
      </c>
      <c r="L100" s="5" t="s">
        <v>158</v>
      </c>
      <c r="M100" s="5" t="s">
        <v>159</v>
      </c>
      <c r="N100" s="5" t="s">
        <v>169</v>
      </c>
      <c r="O100" s="5" t="s">
        <v>161</v>
      </c>
      <c r="P100" s="5" t="s">
        <v>162</v>
      </c>
      <c r="Q100" s="5" t="s">
        <v>163</v>
      </c>
      <c r="R100" s="5" t="s">
        <v>163</v>
      </c>
      <c r="S100" s="5" t="s">
        <v>163</v>
      </c>
      <c r="T100" s="5" t="s">
        <v>172</v>
      </c>
      <c r="U100" s="5" t="s">
        <v>172</v>
      </c>
      <c r="V100" s="5">
        <v>4</v>
      </c>
      <c r="W100" s="5" t="s">
        <v>148</v>
      </c>
      <c r="X100" s="5" t="s">
        <v>162</v>
      </c>
      <c r="Y100" s="5" t="s">
        <v>162</v>
      </c>
      <c r="Z100" s="5" t="s">
        <v>162</v>
      </c>
      <c r="AA100" s="5" t="s">
        <v>162</v>
      </c>
      <c r="AB100" s="5" t="s">
        <v>162</v>
      </c>
      <c r="AC100" s="5" t="s">
        <v>173</v>
      </c>
      <c r="AD100" s="5" t="s">
        <v>174</v>
      </c>
      <c r="AE100" s="6">
        <v>2754</v>
      </c>
      <c r="AF100" s="6">
        <v>1907</v>
      </c>
      <c r="AG100" s="6">
        <v>847</v>
      </c>
      <c r="AH100" s="6">
        <v>1569</v>
      </c>
      <c r="AI100" s="6">
        <v>613</v>
      </c>
      <c r="AJ100" s="6">
        <v>56</v>
      </c>
      <c r="AK100" s="6">
        <v>300</v>
      </c>
      <c r="AL100" s="6">
        <v>257</v>
      </c>
      <c r="AM100" s="5" t="s">
        <v>147</v>
      </c>
      <c r="AN100" s="6">
        <v>4187.3</v>
      </c>
      <c r="AO100" s="6">
        <v>543.05</v>
      </c>
      <c r="AP100" s="6">
        <v>123.05</v>
      </c>
      <c r="AQ100" s="6">
        <v>220</v>
      </c>
      <c r="AR100" s="6">
        <v>200</v>
      </c>
      <c r="AS100" s="6">
        <v>3644.25</v>
      </c>
      <c r="AT100" s="6">
        <v>2500</v>
      </c>
      <c r="AU100" s="6">
        <v>13731</v>
      </c>
      <c r="AV100" s="5" t="s">
        <v>147</v>
      </c>
      <c r="AW100" s="5"/>
    </row>
    <row r="101" s="1" customFormat="1" spans="1:49">
      <c r="A101" s="5">
        <v>95</v>
      </c>
      <c r="B101" s="5" t="s">
        <v>148</v>
      </c>
      <c r="C101" s="5" t="s">
        <v>149</v>
      </c>
      <c r="D101" s="5" t="s">
        <v>343</v>
      </c>
      <c r="E101" s="5" t="s">
        <v>151</v>
      </c>
      <c r="F101" s="5" t="s">
        <v>152</v>
      </c>
      <c r="G101" s="5" t="s">
        <v>176</v>
      </c>
      <c r="H101" s="5" t="s">
        <v>154</v>
      </c>
      <c r="I101" s="5" t="s">
        <v>155</v>
      </c>
      <c r="J101" s="5" t="s">
        <v>156</v>
      </c>
      <c r="K101" s="5" t="s">
        <v>157</v>
      </c>
      <c r="L101" s="5" t="s">
        <v>158</v>
      </c>
      <c r="M101" s="5" t="s">
        <v>159</v>
      </c>
      <c r="N101" s="5" t="s">
        <v>197</v>
      </c>
      <c r="O101" s="5" t="s">
        <v>344</v>
      </c>
      <c r="P101" s="5" t="s">
        <v>162</v>
      </c>
      <c r="Q101" s="5" t="s">
        <v>163</v>
      </c>
      <c r="R101" s="5" t="s">
        <v>163</v>
      </c>
      <c r="S101" s="5" t="s">
        <v>163</v>
      </c>
      <c r="T101" s="5" t="s">
        <v>310</v>
      </c>
      <c r="U101" s="5" t="s">
        <v>310</v>
      </c>
      <c r="V101" s="5">
        <v>10</v>
      </c>
      <c r="W101" s="5" t="s">
        <v>148</v>
      </c>
      <c r="X101" s="5" t="s">
        <v>162</v>
      </c>
      <c r="Y101" s="5" t="s">
        <v>162</v>
      </c>
      <c r="Z101" s="5" t="s">
        <v>162</v>
      </c>
      <c r="AA101" s="5" t="s">
        <v>162</v>
      </c>
      <c r="AB101" s="5" t="s">
        <v>162</v>
      </c>
      <c r="AC101" s="5" t="s">
        <v>173</v>
      </c>
      <c r="AD101" s="5" t="s">
        <v>174</v>
      </c>
      <c r="AE101" s="6">
        <v>3409</v>
      </c>
      <c r="AF101" s="6">
        <v>2150</v>
      </c>
      <c r="AG101" s="6">
        <v>1259</v>
      </c>
      <c r="AH101" s="6">
        <v>1587</v>
      </c>
      <c r="AI101" s="6">
        <v>713</v>
      </c>
      <c r="AJ101" s="6">
        <v>56</v>
      </c>
      <c r="AK101" s="6">
        <v>400</v>
      </c>
      <c r="AL101" s="6">
        <v>257</v>
      </c>
      <c r="AM101" s="5" t="s">
        <v>147</v>
      </c>
      <c r="AN101" s="6">
        <v>4194.98</v>
      </c>
      <c r="AO101" s="6">
        <v>550.73</v>
      </c>
      <c r="AP101" s="6">
        <v>130.73</v>
      </c>
      <c r="AQ101" s="6">
        <v>220</v>
      </c>
      <c r="AR101" s="6">
        <v>200</v>
      </c>
      <c r="AS101" s="6">
        <v>3644.25</v>
      </c>
      <c r="AT101" s="6">
        <v>2500</v>
      </c>
      <c r="AU101" s="6">
        <v>13731</v>
      </c>
      <c r="AV101" s="5" t="s">
        <v>147</v>
      </c>
      <c r="AW101" s="5"/>
    </row>
    <row r="102" s="1" customFormat="1" spans="1:49">
      <c r="A102" s="5">
        <v>96</v>
      </c>
      <c r="B102" s="5" t="s">
        <v>148</v>
      </c>
      <c r="C102" s="5" t="s">
        <v>149</v>
      </c>
      <c r="D102" s="5" t="s">
        <v>345</v>
      </c>
      <c r="E102" s="5" t="s">
        <v>151</v>
      </c>
      <c r="F102" s="5" t="s">
        <v>152</v>
      </c>
      <c r="G102" s="5" t="s">
        <v>153</v>
      </c>
      <c r="H102" s="5" t="s">
        <v>154</v>
      </c>
      <c r="I102" s="5" t="s">
        <v>155</v>
      </c>
      <c r="J102" s="5" t="s">
        <v>156</v>
      </c>
      <c r="K102" s="5" t="s">
        <v>157</v>
      </c>
      <c r="L102" s="5" t="s">
        <v>158</v>
      </c>
      <c r="M102" s="5" t="s">
        <v>159</v>
      </c>
      <c r="N102" s="5" t="s">
        <v>169</v>
      </c>
      <c r="O102" s="5" t="s">
        <v>177</v>
      </c>
      <c r="P102" s="5" t="s">
        <v>162</v>
      </c>
      <c r="Q102" s="5" t="s">
        <v>163</v>
      </c>
      <c r="R102" s="5" t="s">
        <v>163</v>
      </c>
      <c r="S102" s="5" t="s">
        <v>163</v>
      </c>
      <c r="T102" s="5" t="s">
        <v>178</v>
      </c>
      <c r="U102" s="5" t="s">
        <v>178</v>
      </c>
      <c r="V102" s="5">
        <v>3</v>
      </c>
      <c r="W102" s="5" t="s">
        <v>148</v>
      </c>
      <c r="X102" s="5" t="s">
        <v>162</v>
      </c>
      <c r="Y102" s="5" t="s">
        <v>162</v>
      </c>
      <c r="Z102" s="5" t="s">
        <v>162</v>
      </c>
      <c r="AA102" s="5" t="s">
        <v>162</v>
      </c>
      <c r="AB102" s="5" t="s">
        <v>162</v>
      </c>
      <c r="AC102" s="5" t="s">
        <v>173</v>
      </c>
      <c r="AD102" s="5" t="s">
        <v>174</v>
      </c>
      <c r="AE102" s="6">
        <v>2639</v>
      </c>
      <c r="AF102" s="6">
        <v>1907</v>
      </c>
      <c r="AG102" s="6">
        <v>732</v>
      </c>
      <c r="AH102" s="6">
        <v>1569</v>
      </c>
      <c r="AI102" s="6">
        <v>613</v>
      </c>
      <c r="AJ102" s="6">
        <v>56</v>
      </c>
      <c r="AK102" s="6">
        <v>300</v>
      </c>
      <c r="AL102" s="6">
        <v>257</v>
      </c>
      <c r="AM102" s="5" t="s">
        <v>147</v>
      </c>
      <c r="AN102" s="6">
        <v>4178.15</v>
      </c>
      <c r="AO102" s="6">
        <v>533.9</v>
      </c>
      <c r="AP102" s="6">
        <v>113.9</v>
      </c>
      <c r="AQ102" s="6">
        <v>220</v>
      </c>
      <c r="AR102" s="6">
        <v>200</v>
      </c>
      <c r="AS102" s="6">
        <v>3644.25</v>
      </c>
      <c r="AT102" s="6">
        <v>2500</v>
      </c>
      <c r="AU102" s="6">
        <v>13731</v>
      </c>
      <c r="AV102" s="5" t="s">
        <v>147</v>
      </c>
      <c r="AW102" s="5"/>
    </row>
    <row r="103" s="1" customFormat="1" spans="1:49">
      <c r="A103" s="5">
        <v>97</v>
      </c>
      <c r="B103" s="5" t="s">
        <v>148</v>
      </c>
      <c r="C103" s="5" t="s">
        <v>149</v>
      </c>
      <c r="D103" s="5" t="s">
        <v>346</v>
      </c>
      <c r="E103" s="5" t="s">
        <v>151</v>
      </c>
      <c r="F103" s="5" t="s">
        <v>152</v>
      </c>
      <c r="G103" s="5" t="s">
        <v>153</v>
      </c>
      <c r="H103" s="5" t="s">
        <v>154</v>
      </c>
      <c r="I103" s="5" t="s">
        <v>184</v>
      </c>
      <c r="J103" s="5" t="s">
        <v>156</v>
      </c>
      <c r="K103" s="5" t="s">
        <v>157</v>
      </c>
      <c r="L103" s="5" t="s">
        <v>158</v>
      </c>
      <c r="M103" s="5" t="s">
        <v>159</v>
      </c>
      <c r="N103" s="5" t="s">
        <v>185</v>
      </c>
      <c r="O103" s="5" t="s">
        <v>332</v>
      </c>
      <c r="P103" s="5" t="s">
        <v>162</v>
      </c>
      <c r="Q103" s="5" t="s">
        <v>163</v>
      </c>
      <c r="R103" s="5" t="s">
        <v>163</v>
      </c>
      <c r="S103" s="5" t="s">
        <v>163</v>
      </c>
      <c r="T103" s="5" t="s">
        <v>347</v>
      </c>
      <c r="U103" s="5" t="s">
        <v>347</v>
      </c>
      <c r="V103" s="5">
        <v>33</v>
      </c>
      <c r="W103" s="5" t="s">
        <v>148</v>
      </c>
      <c r="X103" s="5" t="s">
        <v>162</v>
      </c>
      <c r="Y103" s="5" t="s">
        <v>162</v>
      </c>
      <c r="Z103" s="5" t="s">
        <v>162</v>
      </c>
      <c r="AA103" s="5" t="s">
        <v>162</v>
      </c>
      <c r="AB103" s="5" t="s">
        <v>162</v>
      </c>
      <c r="AC103" s="5" t="s">
        <v>173</v>
      </c>
      <c r="AD103" s="5" t="s">
        <v>174</v>
      </c>
      <c r="AE103" s="6">
        <v>5327</v>
      </c>
      <c r="AF103" s="6">
        <v>2627</v>
      </c>
      <c r="AG103" s="6">
        <v>2700</v>
      </c>
      <c r="AH103" s="6">
        <v>1580</v>
      </c>
      <c r="AI103" s="6">
        <v>713</v>
      </c>
      <c r="AJ103" s="6">
        <v>56</v>
      </c>
      <c r="AK103" s="6">
        <v>400</v>
      </c>
      <c r="AL103" s="6">
        <v>257</v>
      </c>
      <c r="AM103" s="5" t="s">
        <v>147</v>
      </c>
      <c r="AN103" s="6">
        <v>4238.9</v>
      </c>
      <c r="AO103" s="6">
        <v>594.65</v>
      </c>
      <c r="AP103" s="6">
        <v>174.65</v>
      </c>
      <c r="AQ103" s="6">
        <v>220</v>
      </c>
      <c r="AR103" s="6">
        <v>200</v>
      </c>
      <c r="AS103" s="6">
        <v>3644.25</v>
      </c>
      <c r="AT103" s="6">
        <v>2500</v>
      </c>
      <c r="AU103" s="6">
        <v>13731</v>
      </c>
      <c r="AV103" s="5" t="s">
        <v>147</v>
      </c>
      <c r="AW103" s="5"/>
    </row>
    <row r="104" s="1" customFormat="1" spans="1:49">
      <c r="A104" s="5">
        <v>98</v>
      </c>
      <c r="B104" s="5" t="s">
        <v>148</v>
      </c>
      <c r="C104" s="5" t="s">
        <v>149</v>
      </c>
      <c r="D104" s="5" t="s">
        <v>348</v>
      </c>
      <c r="E104" s="5" t="s">
        <v>151</v>
      </c>
      <c r="F104" s="5" t="s">
        <v>152</v>
      </c>
      <c r="G104" s="5" t="s">
        <v>176</v>
      </c>
      <c r="H104" s="5" t="s">
        <v>154</v>
      </c>
      <c r="I104" s="5" t="s">
        <v>155</v>
      </c>
      <c r="J104" s="5" t="s">
        <v>156</v>
      </c>
      <c r="K104" s="5" t="s">
        <v>157</v>
      </c>
      <c r="L104" s="5" t="s">
        <v>158</v>
      </c>
      <c r="M104" s="5" t="s">
        <v>159</v>
      </c>
      <c r="N104" s="5" t="s">
        <v>169</v>
      </c>
      <c r="O104" s="5" t="s">
        <v>193</v>
      </c>
      <c r="P104" s="5" t="s">
        <v>162</v>
      </c>
      <c r="Q104" s="5" t="s">
        <v>163</v>
      </c>
      <c r="R104" s="5" t="s">
        <v>163</v>
      </c>
      <c r="S104" s="5" t="s">
        <v>163</v>
      </c>
      <c r="T104" s="5" t="s">
        <v>194</v>
      </c>
      <c r="U104" s="5" t="s">
        <v>194</v>
      </c>
      <c r="V104" s="5">
        <v>1</v>
      </c>
      <c r="W104" s="5" t="s">
        <v>148</v>
      </c>
      <c r="X104" s="5" t="s">
        <v>162</v>
      </c>
      <c r="Y104" s="5" t="s">
        <v>162</v>
      </c>
      <c r="Z104" s="5" t="s">
        <v>162</v>
      </c>
      <c r="AA104" s="5" t="s">
        <v>162</v>
      </c>
      <c r="AB104" s="5" t="s">
        <v>162</v>
      </c>
      <c r="AC104" s="5" t="s">
        <v>173</v>
      </c>
      <c r="AD104" s="5" t="s">
        <v>174</v>
      </c>
      <c r="AE104" s="6">
        <v>2535</v>
      </c>
      <c r="AF104" s="6">
        <v>1907</v>
      </c>
      <c r="AG104" s="6">
        <v>628</v>
      </c>
      <c r="AH104" s="6">
        <v>1569</v>
      </c>
      <c r="AI104" s="6">
        <v>613</v>
      </c>
      <c r="AJ104" s="6">
        <v>56</v>
      </c>
      <c r="AK104" s="6">
        <v>300</v>
      </c>
      <c r="AL104" s="6">
        <v>257</v>
      </c>
      <c r="AM104" s="5" t="s">
        <v>147</v>
      </c>
      <c r="AN104" s="6">
        <v>4178.15</v>
      </c>
      <c r="AO104" s="6">
        <v>533.9</v>
      </c>
      <c r="AP104" s="6">
        <v>113.9</v>
      </c>
      <c r="AQ104" s="6">
        <v>220</v>
      </c>
      <c r="AR104" s="6">
        <v>200</v>
      </c>
      <c r="AS104" s="6">
        <v>3644.25</v>
      </c>
      <c r="AT104" s="6">
        <v>2500</v>
      </c>
      <c r="AU104" s="6">
        <v>13731</v>
      </c>
      <c r="AV104" s="5" t="s">
        <v>147</v>
      </c>
      <c r="AW104" s="5"/>
    </row>
    <row r="105" s="1" customFormat="1" spans="1:49">
      <c r="A105" s="5">
        <v>99</v>
      </c>
      <c r="B105" s="5" t="s">
        <v>148</v>
      </c>
      <c r="C105" s="5" t="s">
        <v>149</v>
      </c>
      <c r="D105" s="5" t="s">
        <v>349</v>
      </c>
      <c r="E105" s="5" t="s">
        <v>180</v>
      </c>
      <c r="F105" s="5" t="s">
        <v>152</v>
      </c>
      <c r="G105" s="5" t="s">
        <v>176</v>
      </c>
      <c r="H105" s="5" t="s">
        <v>154</v>
      </c>
      <c r="I105" s="5" t="s">
        <v>201</v>
      </c>
      <c r="J105" s="5" t="s">
        <v>156</v>
      </c>
      <c r="K105" s="5" t="s">
        <v>157</v>
      </c>
      <c r="L105" s="5" t="s">
        <v>158</v>
      </c>
      <c r="M105" s="5" t="s">
        <v>159</v>
      </c>
      <c r="N105" s="5" t="s">
        <v>197</v>
      </c>
      <c r="O105" s="5" t="s">
        <v>250</v>
      </c>
      <c r="P105" s="5" t="s">
        <v>162</v>
      </c>
      <c r="Q105" s="5" t="s">
        <v>163</v>
      </c>
      <c r="R105" s="5" t="s">
        <v>163</v>
      </c>
      <c r="S105" s="5" t="s">
        <v>163</v>
      </c>
      <c r="T105" s="5" t="s">
        <v>350</v>
      </c>
      <c r="U105" s="5" t="s">
        <v>164</v>
      </c>
      <c r="V105" s="5">
        <v>25</v>
      </c>
      <c r="W105" s="5" t="s">
        <v>148</v>
      </c>
      <c r="X105" s="5" t="s">
        <v>162</v>
      </c>
      <c r="Y105" s="5" t="s">
        <v>162</v>
      </c>
      <c r="Z105" s="5" t="s">
        <v>162</v>
      </c>
      <c r="AA105" s="5" t="s">
        <v>162</v>
      </c>
      <c r="AB105" s="5" t="s">
        <v>162</v>
      </c>
      <c r="AC105" s="5" t="s">
        <v>173</v>
      </c>
      <c r="AD105" s="5" t="s">
        <v>174</v>
      </c>
      <c r="AE105" s="6">
        <v>4211</v>
      </c>
      <c r="AF105" s="6">
        <v>2150</v>
      </c>
      <c r="AG105" s="6">
        <v>2061</v>
      </c>
      <c r="AH105" s="6">
        <v>1587</v>
      </c>
      <c r="AI105" s="6">
        <v>713</v>
      </c>
      <c r="AJ105" s="6">
        <v>56</v>
      </c>
      <c r="AK105" s="6">
        <v>400</v>
      </c>
      <c r="AL105" s="6">
        <v>257</v>
      </c>
      <c r="AM105" s="5" t="s">
        <v>147</v>
      </c>
      <c r="AN105" s="6">
        <v>4227.3</v>
      </c>
      <c r="AO105" s="6">
        <v>583.05</v>
      </c>
      <c r="AP105" s="6">
        <v>163.05</v>
      </c>
      <c r="AQ105" s="6">
        <v>220</v>
      </c>
      <c r="AR105" s="6">
        <v>200</v>
      </c>
      <c r="AS105" s="6">
        <v>3644.25</v>
      </c>
      <c r="AT105" s="6">
        <v>2500</v>
      </c>
      <c r="AU105" s="6">
        <v>13731</v>
      </c>
      <c r="AV105" s="5" t="s">
        <v>147</v>
      </c>
      <c r="AW105" s="5"/>
    </row>
    <row r="106" s="1" customFormat="1" spans="1:49">
      <c r="A106" s="5">
        <v>100</v>
      </c>
      <c r="B106" s="5" t="s">
        <v>148</v>
      </c>
      <c r="C106" s="5" t="s">
        <v>149</v>
      </c>
      <c r="D106" s="5" t="s">
        <v>351</v>
      </c>
      <c r="E106" s="5" t="s">
        <v>151</v>
      </c>
      <c r="F106" s="5" t="s">
        <v>152</v>
      </c>
      <c r="G106" s="5" t="s">
        <v>176</v>
      </c>
      <c r="H106" s="5" t="s">
        <v>154</v>
      </c>
      <c r="I106" s="5" t="s">
        <v>155</v>
      </c>
      <c r="J106" s="5" t="s">
        <v>156</v>
      </c>
      <c r="K106" s="5" t="s">
        <v>157</v>
      </c>
      <c r="L106" s="5" t="s">
        <v>158</v>
      </c>
      <c r="M106" s="5" t="s">
        <v>159</v>
      </c>
      <c r="N106" s="5" t="s">
        <v>160</v>
      </c>
      <c r="O106" s="5" t="s">
        <v>181</v>
      </c>
      <c r="P106" s="5" t="s">
        <v>162</v>
      </c>
      <c r="Q106" s="5" t="s">
        <v>163</v>
      </c>
      <c r="R106" s="5" t="s">
        <v>163</v>
      </c>
      <c r="S106" s="5" t="s">
        <v>163</v>
      </c>
      <c r="T106" s="5" t="s">
        <v>172</v>
      </c>
      <c r="U106" s="5" t="s">
        <v>172</v>
      </c>
      <c r="V106" s="5">
        <v>4</v>
      </c>
      <c r="W106" s="5" t="s">
        <v>148</v>
      </c>
      <c r="X106" s="5" t="s">
        <v>162</v>
      </c>
      <c r="Y106" s="5" t="s">
        <v>162</v>
      </c>
      <c r="Z106" s="5" t="s">
        <v>162</v>
      </c>
      <c r="AA106" s="5" t="s">
        <v>162</v>
      </c>
      <c r="AB106" s="5" t="s">
        <v>162</v>
      </c>
      <c r="AC106" s="5" t="s">
        <v>173</v>
      </c>
      <c r="AD106" s="5" t="s">
        <v>174</v>
      </c>
      <c r="AE106" s="6">
        <v>2718</v>
      </c>
      <c r="AF106" s="6">
        <v>1929</v>
      </c>
      <c r="AG106" s="6">
        <v>789</v>
      </c>
      <c r="AH106" s="6">
        <v>1560</v>
      </c>
      <c r="AI106" s="6">
        <v>613</v>
      </c>
      <c r="AJ106" s="6">
        <v>56</v>
      </c>
      <c r="AK106" s="6">
        <v>300</v>
      </c>
      <c r="AL106" s="6">
        <v>257</v>
      </c>
      <c r="AM106" s="5" t="s">
        <v>147</v>
      </c>
      <c r="AN106" s="6">
        <v>4187.3</v>
      </c>
      <c r="AO106" s="6">
        <v>543.05</v>
      </c>
      <c r="AP106" s="6">
        <v>123.05</v>
      </c>
      <c r="AQ106" s="6">
        <v>220</v>
      </c>
      <c r="AR106" s="6">
        <v>200</v>
      </c>
      <c r="AS106" s="6">
        <v>3644.25</v>
      </c>
      <c r="AT106" s="6">
        <v>2500</v>
      </c>
      <c r="AU106" s="6">
        <v>13731</v>
      </c>
      <c r="AV106" s="5" t="s">
        <v>147</v>
      </c>
      <c r="AW106" s="5"/>
    </row>
    <row r="107" s="1" customFormat="1" spans="1:49">
      <c r="A107" s="5">
        <v>101</v>
      </c>
      <c r="B107" s="5" t="s">
        <v>148</v>
      </c>
      <c r="C107" s="5" t="s">
        <v>149</v>
      </c>
      <c r="D107" s="5" t="s">
        <v>352</v>
      </c>
      <c r="E107" s="5" t="s">
        <v>151</v>
      </c>
      <c r="F107" s="5" t="s">
        <v>152</v>
      </c>
      <c r="G107" s="5" t="s">
        <v>176</v>
      </c>
      <c r="H107" s="5" t="s">
        <v>154</v>
      </c>
      <c r="I107" s="5" t="s">
        <v>155</v>
      </c>
      <c r="J107" s="5" t="s">
        <v>156</v>
      </c>
      <c r="K107" s="5" t="s">
        <v>157</v>
      </c>
      <c r="L107" s="5" t="s">
        <v>158</v>
      </c>
      <c r="M107" s="5" t="s">
        <v>159</v>
      </c>
      <c r="N107" s="5" t="s">
        <v>169</v>
      </c>
      <c r="O107" s="5" t="s">
        <v>193</v>
      </c>
      <c r="P107" s="5" t="s">
        <v>162</v>
      </c>
      <c r="Q107" s="5" t="s">
        <v>163</v>
      </c>
      <c r="R107" s="5" t="s">
        <v>163</v>
      </c>
      <c r="S107" s="5" t="s">
        <v>163</v>
      </c>
      <c r="T107" s="5" t="s">
        <v>194</v>
      </c>
      <c r="U107" s="5" t="s">
        <v>194</v>
      </c>
      <c r="V107" s="5">
        <v>1</v>
      </c>
      <c r="W107" s="5" t="s">
        <v>148</v>
      </c>
      <c r="X107" s="5" t="s">
        <v>162</v>
      </c>
      <c r="Y107" s="5" t="s">
        <v>162</v>
      </c>
      <c r="Z107" s="5" t="s">
        <v>162</v>
      </c>
      <c r="AA107" s="5" t="s">
        <v>162</v>
      </c>
      <c r="AB107" s="5" t="s">
        <v>162</v>
      </c>
      <c r="AC107" s="5" t="s">
        <v>173</v>
      </c>
      <c r="AD107" s="5" t="s">
        <v>174</v>
      </c>
      <c r="AE107" s="6">
        <v>2535</v>
      </c>
      <c r="AF107" s="6">
        <v>1907</v>
      </c>
      <c r="AG107" s="6">
        <v>628</v>
      </c>
      <c r="AH107" s="6">
        <v>1569</v>
      </c>
      <c r="AI107" s="6">
        <v>613</v>
      </c>
      <c r="AJ107" s="6">
        <v>56</v>
      </c>
      <c r="AK107" s="6">
        <v>300</v>
      </c>
      <c r="AL107" s="6">
        <v>257</v>
      </c>
      <c r="AM107" s="5" t="s">
        <v>147</v>
      </c>
      <c r="AN107" s="6">
        <v>4178.15</v>
      </c>
      <c r="AO107" s="6">
        <v>533.9</v>
      </c>
      <c r="AP107" s="6">
        <v>113.9</v>
      </c>
      <c r="AQ107" s="6">
        <v>220</v>
      </c>
      <c r="AR107" s="6">
        <v>200</v>
      </c>
      <c r="AS107" s="6">
        <v>3644.25</v>
      </c>
      <c r="AT107" s="6">
        <v>2500</v>
      </c>
      <c r="AU107" s="6">
        <v>13731</v>
      </c>
      <c r="AV107" s="5" t="s">
        <v>147</v>
      </c>
      <c r="AW107" s="5"/>
    </row>
    <row r="108" s="1" customFormat="1" spans="1:49">
      <c r="A108" s="5">
        <v>102</v>
      </c>
      <c r="B108" s="5" t="s">
        <v>148</v>
      </c>
      <c r="C108" s="5" t="s">
        <v>149</v>
      </c>
      <c r="D108" s="5" t="s">
        <v>353</v>
      </c>
      <c r="E108" s="5" t="s">
        <v>151</v>
      </c>
      <c r="F108" s="5" t="s">
        <v>152</v>
      </c>
      <c r="G108" s="5" t="s">
        <v>176</v>
      </c>
      <c r="H108" s="5" t="s">
        <v>154</v>
      </c>
      <c r="I108" s="5" t="s">
        <v>184</v>
      </c>
      <c r="J108" s="5" t="s">
        <v>156</v>
      </c>
      <c r="K108" s="5" t="s">
        <v>157</v>
      </c>
      <c r="L108" s="5" t="s">
        <v>158</v>
      </c>
      <c r="M108" s="5" t="s">
        <v>159</v>
      </c>
      <c r="N108" s="5" t="s">
        <v>197</v>
      </c>
      <c r="O108" s="5" t="s">
        <v>283</v>
      </c>
      <c r="P108" s="5" t="s">
        <v>162</v>
      </c>
      <c r="Q108" s="5" t="s">
        <v>163</v>
      </c>
      <c r="R108" s="5" t="s">
        <v>163</v>
      </c>
      <c r="S108" s="5" t="s">
        <v>163</v>
      </c>
      <c r="T108" s="5" t="s">
        <v>232</v>
      </c>
      <c r="U108" s="5" t="s">
        <v>232</v>
      </c>
      <c r="V108" s="5">
        <v>18</v>
      </c>
      <c r="W108" s="5" t="s">
        <v>148</v>
      </c>
      <c r="X108" s="5" t="s">
        <v>162</v>
      </c>
      <c r="Y108" s="5" t="s">
        <v>162</v>
      </c>
      <c r="Z108" s="5" t="s">
        <v>162</v>
      </c>
      <c r="AA108" s="5" t="s">
        <v>162</v>
      </c>
      <c r="AB108" s="5" t="s">
        <v>162</v>
      </c>
      <c r="AC108" s="5" t="s">
        <v>173</v>
      </c>
      <c r="AD108" s="5" t="s">
        <v>174</v>
      </c>
      <c r="AE108" s="6">
        <v>4012</v>
      </c>
      <c r="AF108" s="6">
        <v>2150</v>
      </c>
      <c r="AG108" s="6">
        <v>1862</v>
      </c>
      <c r="AH108" s="6">
        <v>1587</v>
      </c>
      <c r="AI108" s="6">
        <v>713</v>
      </c>
      <c r="AJ108" s="6">
        <v>56</v>
      </c>
      <c r="AK108" s="6">
        <v>400</v>
      </c>
      <c r="AL108" s="6">
        <v>257</v>
      </c>
      <c r="AM108" s="5" t="s">
        <v>147</v>
      </c>
      <c r="AN108" s="6">
        <v>4208.4</v>
      </c>
      <c r="AO108" s="6">
        <v>564.15</v>
      </c>
      <c r="AP108" s="6">
        <v>144.15</v>
      </c>
      <c r="AQ108" s="6">
        <v>220</v>
      </c>
      <c r="AR108" s="6">
        <v>200</v>
      </c>
      <c r="AS108" s="6">
        <v>3644.25</v>
      </c>
      <c r="AT108" s="6">
        <v>2500</v>
      </c>
      <c r="AU108" s="6">
        <v>13731</v>
      </c>
      <c r="AV108" s="5" t="s">
        <v>147</v>
      </c>
      <c r="AW108" s="5"/>
    </row>
    <row r="109" s="1" customFormat="1" spans="1:49">
      <c r="A109" s="5">
        <v>103</v>
      </c>
      <c r="B109" s="5" t="s">
        <v>148</v>
      </c>
      <c r="C109" s="5" t="s">
        <v>149</v>
      </c>
      <c r="D109" s="5" t="s">
        <v>354</v>
      </c>
      <c r="E109" s="5" t="s">
        <v>151</v>
      </c>
      <c r="F109" s="5" t="s">
        <v>152</v>
      </c>
      <c r="G109" s="5" t="s">
        <v>153</v>
      </c>
      <c r="H109" s="5" t="s">
        <v>154</v>
      </c>
      <c r="I109" s="5" t="s">
        <v>155</v>
      </c>
      <c r="J109" s="5" t="s">
        <v>156</v>
      </c>
      <c r="K109" s="5" t="s">
        <v>157</v>
      </c>
      <c r="L109" s="5" t="s">
        <v>158</v>
      </c>
      <c r="M109" s="5" t="s">
        <v>159</v>
      </c>
      <c r="N109" s="5" t="s">
        <v>169</v>
      </c>
      <c r="O109" s="5" t="s">
        <v>170</v>
      </c>
      <c r="P109" s="5" t="s">
        <v>162</v>
      </c>
      <c r="Q109" s="5" t="s">
        <v>163</v>
      </c>
      <c r="R109" s="5" t="s">
        <v>163</v>
      </c>
      <c r="S109" s="5" t="s">
        <v>163</v>
      </c>
      <c r="T109" s="5" t="s">
        <v>172</v>
      </c>
      <c r="U109" s="5" t="s">
        <v>172</v>
      </c>
      <c r="V109" s="5">
        <v>4</v>
      </c>
      <c r="W109" s="5" t="s">
        <v>148</v>
      </c>
      <c r="X109" s="5" t="s">
        <v>162</v>
      </c>
      <c r="Y109" s="5" t="s">
        <v>162</v>
      </c>
      <c r="Z109" s="5" t="s">
        <v>162</v>
      </c>
      <c r="AA109" s="5" t="s">
        <v>162</v>
      </c>
      <c r="AB109" s="5" t="s">
        <v>162</v>
      </c>
      <c r="AC109" s="5" t="s">
        <v>173</v>
      </c>
      <c r="AD109" s="5" t="s">
        <v>174</v>
      </c>
      <c r="AE109" s="6">
        <v>2587</v>
      </c>
      <c r="AF109" s="6">
        <v>1907</v>
      </c>
      <c r="AG109" s="6">
        <v>680</v>
      </c>
      <c r="AH109" s="6">
        <v>1569</v>
      </c>
      <c r="AI109" s="6">
        <v>613</v>
      </c>
      <c r="AJ109" s="6">
        <v>56</v>
      </c>
      <c r="AK109" s="6">
        <v>300</v>
      </c>
      <c r="AL109" s="6">
        <v>257</v>
      </c>
      <c r="AM109" s="5" t="s">
        <v>147</v>
      </c>
      <c r="AN109" s="6">
        <v>4185.33</v>
      </c>
      <c r="AO109" s="6">
        <v>541.08</v>
      </c>
      <c r="AP109" s="6">
        <v>121.08</v>
      </c>
      <c r="AQ109" s="6">
        <v>220</v>
      </c>
      <c r="AR109" s="6">
        <v>200</v>
      </c>
      <c r="AS109" s="6">
        <v>3644.25</v>
      </c>
      <c r="AT109" s="6">
        <v>2500</v>
      </c>
      <c r="AU109" s="6">
        <v>13731</v>
      </c>
      <c r="AV109" s="5" t="s">
        <v>147</v>
      </c>
      <c r="AW109" s="5"/>
    </row>
    <row r="110" s="1" customFormat="1" spans="1:49">
      <c r="A110" s="5">
        <v>104</v>
      </c>
      <c r="B110" s="5" t="s">
        <v>148</v>
      </c>
      <c r="C110" s="5" t="s">
        <v>149</v>
      </c>
      <c r="D110" s="5" t="s">
        <v>355</v>
      </c>
      <c r="E110" s="5" t="s">
        <v>151</v>
      </c>
      <c r="F110" s="5" t="s">
        <v>152</v>
      </c>
      <c r="G110" s="5" t="s">
        <v>176</v>
      </c>
      <c r="H110" s="5" t="s">
        <v>154</v>
      </c>
      <c r="I110" s="5" t="s">
        <v>155</v>
      </c>
      <c r="J110" s="5" t="s">
        <v>156</v>
      </c>
      <c r="K110" s="5" t="s">
        <v>157</v>
      </c>
      <c r="L110" s="5" t="s">
        <v>158</v>
      </c>
      <c r="M110" s="5" t="s">
        <v>159</v>
      </c>
      <c r="N110" s="5" t="s">
        <v>169</v>
      </c>
      <c r="O110" s="5" t="s">
        <v>274</v>
      </c>
      <c r="P110" s="5" t="s">
        <v>162</v>
      </c>
      <c r="Q110" s="5" t="s">
        <v>163</v>
      </c>
      <c r="R110" s="5" t="s">
        <v>163</v>
      </c>
      <c r="S110" s="5" t="s">
        <v>163</v>
      </c>
      <c r="T110" s="5" t="s">
        <v>230</v>
      </c>
      <c r="U110" s="5" t="s">
        <v>230</v>
      </c>
      <c r="V110" s="5">
        <v>2</v>
      </c>
      <c r="W110" s="5" t="s">
        <v>148</v>
      </c>
      <c r="X110" s="5" t="s">
        <v>162</v>
      </c>
      <c r="Y110" s="5" t="s">
        <v>162</v>
      </c>
      <c r="Z110" s="5" t="s">
        <v>162</v>
      </c>
      <c r="AA110" s="5" t="s">
        <v>162</v>
      </c>
      <c r="AB110" s="5" t="s">
        <v>162</v>
      </c>
      <c r="AC110" s="5" t="s">
        <v>173</v>
      </c>
      <c r="AD110" s="5" t="s">
        <v>174</v>
      </c>
      <c r="AE110" s="6">
        <v>2880</v>
      </c>
      <c r="AF110" s="6">
        <v>1907</v>
      </c>
      <c r="AG110" s="6">
        <v>973</v>
      </c>
      <c r="AH110" s="6">
        <v>1569</v>
      </c>
      <c r="AI110" s="6">
        <v>613</v>
      </c>
      <c r="AJ110" s="6">
        <v>56</v>
      </c>
      <c r="AK110" s="6">
        <v>300</v>
      </c>
      <c r="AL110" s="6">
        <v>257</v>
      </c>
      <c r="AM110" s="5" t="s">
        <v>147</v>
      </c>
      <c r="AN110" s="6">
        <v>4178.15</v>
      </c>
      <c r="AO110" s="6">
        <v>533.9</v>
      </c>
      <c r="AP110" s="6">
        <v>113.9</v>
      </c>
      <c r="AQ110" s="6">
        <v>220</v>
      </c>
      <c r="AR110" s="6">
        <v>200</v>
      </c>
      <c r="AS110" s="6">
        <v>3644.25</v>
      </c>
      <c r="AT110" s="6">
        <v>2500</v>
      </c>
      <c r="AU110" s="6">
        <v>13731</v>
      </c>
      <c r="AV110" s="5" t="s">
        <v>147</v>
      </c>
      <c r="AW110" s="5"/>
    </row>
    <row r="111" s="1" customFormat="1" spans="1:49">
      <c r="A111" s="5">
        <v>105</v>
      </c>
      <c r="B111" s="5" t="s">
        <v>148</v>
      </c>
      <c r="C111" s="5" t="s">
        <v>149</v>
      </c>
      <c r="D111" s="5" t="s">
        <v>356</v>
      </c>
      <c r="E111" s="5" t="s">
        <v>180</v>
      </c>
      <c r="F111" s="5" t="s">
        <v>152</v>
      </c>
      <c r="G111" s="5" t="s">
        <v>153</v>
      </c>
      <c r="H111" s="5" t="s">
        <v>154</v>
      </c>
      <c r="I111" s="5" t="s">
        <v>184</v>
      </c>
      <c r="J111" s="5" t="s">
        <v>156</v>
      </c>
      <c r="K111" s="5" t="s">
        <v>157</v>
      </c>
      <c r="L111" s="5" t="s">
        <v>158</v>
      </c>
      <c r="M111" s="5" t="s">
        <v>159</v>
      </c>
      <c r="N111" s="5" t="s">
        <v>202</v>
      </c>
      <c r="O111" s="5" t="s">
        <v>283</v>
      </c>
      <c r="P111" s="5" t="s">
        <v>162</v>
      </c>
      <c r="Q111" s="5" t="s">
        <v>163</v>
      </c>
      <c r="R111" s="5" t="s">
        <v>163</v>
      </c>
      <c r="S111" s="5" t="s">
        <v>163</v>
      </c>
      <c r="T111" s="5" t="s">
        <v>357</v>
      </c>
      <c r="U111" s="5" t="s">
        <v>357</v>
      </c>
      <c r="V111" s="5">
        <v>25</v>
      </c>
      <c r="W111" s="5" t="s">
        <v>148</v>
      </c>
      <c r="X111" s="5" t="s">
        <v>162</v>
      </c>
      <c r="Y111" s="5" t="s">
        <v>162</v>
      </c>
      <c r="Z111" s="5" t="s">
        <v>162</v>
      </c>
      <c r="AA111" s="5" t="s">
        <v>162</v>
      </c>
      <c r="AB111" s="5" t="s">
        <v>162</v>
      </c>
      <c r="AC111" s="5" t="s">
        <v>173</v>
      </c>
      <c r="AD111" s="5" t="s">
        <v>174</v>
      </c>
      <c r="AE111" s="6">
        <v>4223</v>
      </c>
      <c r="AF111" s="6">
        <v>2361</v>
      </c>
      <c r="AG111" s="6">
        <v>1862</v>
      </c>
      <c r="AH111" s="6">
        <v>1584</v>
      </c>
      <c r="AI111" s="6">
        <v>713</v>
      </c>
      <c r="AJ111" s="6">
        <v>56</v>
      </c>
      <c r="AK111" s="6">
        <v>400</v>
      </c>
      <c r="AL111" s="6">
        <v>257</v>
      </c>
      <c r="AM111" s="5" t="s">
        <v>147</v>
      </c>
      <c r="AN111" s="6">
        <v>4215.95</v>
      </c>
      <c r="AO111" s="6">
        <v>571.7</v>
      </c>
      <c r="AP111" s="6">
        <v>151.7</v>
      </c>
      <c r="AQ111" s="6">
        <v>220</v>
      </c>
      <c r="AR111" s="6">
        <v>200</v>
      </c>
      <c r="AS111" s="6">
        <v>3644.25</v>
      </c>
      <c r="AT111" s="6">
        <v>2500</v>
      </c>
      <c r="AU111" s="6">
        <v>13731</v>
      </c>
      <c r="AV111" s="5" t="s">
        <v>147</v>
      </c>
      <c r="AW111" s="5"/>
    </row>
    <row r="112" s="1" customFormat="1" spans="1:49">
      <c r="A112" s="5">
        <v>106</v>
      </c>
      <c r="B112" s="5" t="s">
        <v>148</v>
      </c>
      <c r="C112" s="5" t="s">
        <v>149</v>
      </c>
      <c r="D112" s="5" t="s">
        <v>358</v>
      </c>
      <c r="E112" s="5" t="s">
        <v>151</v>
      </c>
      <c r="F112" s="5" t="s">
        <v>152</v>
      </c>
      <c r="G112" s="5" t="s">
        <v>153</v>
      </c>
      <c r="H112" s="5" t="s">
        <v>154</v>
      </c>
      <c r="I112" s="5" t="s">
        <v>155</v>
      </c>
      <c r="J112" s="5" t="s">
        <v>156</v>
      </c>
      <c r="K112" s="5" t="s">
        <v>157</v>
      </c>
      <c r="L112" s="5" t="s">
        <v>158</v>
      </c>
      <c r="M112" s="5" t="s">
        <v>159</v>
      </c>
      <c r="N112" s="5" t="s">
        <v>197</v>
      </c>
      <c r="O112" s="5" t="s">
        <v>236</v>
      </c>
      <c r="P112" s="5" t="s">
        <v>162</v>
      </c>
      <c r="Q112" s="5" t="s">
        <v>163</v>
      </c>
      <c r="R112" s="5" t="s">
        <v>163</v>
      </c>
      <c r="S112" s="5" t="s">
        <v>163</v>
      </c>
      <c r="T112" s="5" t="s">
        <v>219</v>
      </c>
      <c r="U112" s="5" t="s">
        <v>219</v>
      </c>
      <c r="V112" s="5">
        <v>9</v>
      </c>
      <c r="W112" s="5" t="s">
        <v>148</v>
      </c>
      <c r="X112" s="5" t="s">
        <v>162</v>
      </c>
      <c r="Y112" s="5" t="s">
        <v>162</v>
      </c>
      <c r="Z112" s="5" t="s">
        <v>162</v>
      </c>
      <c r="AA112" s="5" t="s">
        <v>162</v>
      </c>
      <c r="AB112" s="5" t="s">
        <v>162</v>
      </c>
      <c r="AC112" s="5" t="s">
        <v>173</v>
      </c>
      <c r="AD112" s="5" t="s">
        <v>174</v>
      </c>
      <c r="AE112" s="6">
        <v>3490</v>
      </c>
      <c r="AF112" s="6">
        <v>2150</v>
      </c>
      <c r="AG112" s="6">
        <v>1340</v>
      </c>
      <c r="AH112" s="6">
        <v>1587</v>
      </c>
      <c r="AI112" s="6">
        <v>713</v>
      </c>
      <c r="AJ112" s="6">
        <v>56</v>
      </c>
      <c r="AK112" s="6">
        <v>400</v>
      </c>
      <c r="AL112" s="6">
        <v>257</v>
      </c>
      <c r="AM112" s="5" t="s">
        <v>147</v>
      </c>
      <c r="AN112" s="6">
        <v>4196.8</v>
      </c>
      <c r="AO112" s="6">
        <v>552.55</v>
      </c>
      <c r="AP112" s="6">
        <v>132.55</v>
      </c>
      <c r="AQ112" s="6">
        <v>220</v>
      </c>
      <c r="AR112" s="6">
        <v>200</v>
      </c>
      <c r="AS112" s="6">
        <v>3644.25</v>
      </c>
      <c r="AT112" s="6">
        <v>2500</v>
      </c>
      <c r="AU112" s="6">
        <v>13731</v>
      </c>
      <c r="AV112" s="5" t="s">
        <v>147</v>
      </c>
      <c r="AW112" s="5"/>
    </row>
    <row r="113" s="1" customFormat="1" spans="1:49">
      <c r="A113" s="5">
        <v>107</v>
      </c>
      <c r="B113" s="5" t="s">
        <v>148</v>
      </c>
      <c r="C113" s="5" t="s">
        <v>149</v>
      </c>
      <c r="D113" s="5" t="s">
        <v>359</v>
      </c>
      <c r="E113" s="5" t="s">
        <v>180</v>
      </c>
      <c r="F113" s="5" t="s">
        <v>152</v>
      </c>
      <c r="G113" s="5" t="s">
        <v>153</v>
      </c>
      <c r="H113" s="5" t="s">
        <v>154</v>
      </c>
      <c r="I113" s="5" t="s">
        <v>184</v>
      </c>
      <c r="J113" s="5" t="s">
        <v>156</v>
      </c>
      <c r="K113" s="5" t="s">
        <v>157</v>
      </c>
      <c r="L113" s="5" t="s">
        <v>158</v>
      </c>
      <c r="M113" s="5" t="s">
        <v>159</v>
      </c>
      <c r="N113" s="5" t="s">
        <v>185</v>
      </c>
      <c r="O113" s="5" t="s">
        <v>322</v>
      </c>
      <c r="P113" s="5" t="s">
        <v>162</v>
      </c>
      <c r="Q113" s="5" t="s">
        <v>163</v>
      </c>
      <c r="R113" s="5" t="s">
        <v>163</v>
      </c>
      <c r="S113" s="5" t="s">
        <v>163</v>
      </c>
      <c r="T113" s="5" t="s">
        <v>360</v>
      </c>
      <c r="U113" s="5" t="s">
        <v>360</v>
      </c>
      <c r="V113" s="5">
        <v>31</v>
      </c>
      <c r="W113" s="5" t="s">
        <v>148</v>
      </c>
      <c r="X113" s="5" t="s">
        <v>162</v>
      </c>
      <c r="Y113" s="5" t="s">
        <v>162</v>
      </c>
      <c r="Z113" s="5" t="s">
        <v>162</v>
      </c>
      <c r="AA113" s="5" t="s">
        <v>162</v>
      </c>
      <c r="AB113" s="5" t="s">
        <v>162</v>
      </c>
      <c r="AC113" s="5" t="s">
        <v>173</v>
      </c>
      <c r="AD113" s="5" t="s">
        <v>174</v>
      </c>
      <c r="AE113" s="6">
        <v>5448</v>
      </c>
      <c r="AF113" s="6">
        <v>2627</v>
      </c>
      <c r="AG113" s="6">
        <v>2821</v>
      </c>
      <c r="AH113" s="6">
        <v>1580</v>
      </c>
      <c r="AI113" s="6">
        <v>713</v>
      </c>
      <c r="AJ113" s="6">
        <v>56</v>
      </c>
      <c r="AK113" s="6">
        <v>400</v>
      </c>
      <c r="AL113" s="6">
        <v>257</v>
      </c>
      <c r="AM113" s="5" t="s">
        <v>147</v>
      </c>
      <c r="AN113" s="6">
        <v>4248.2</v>
      </c>
      <c r="AO113" s="6">
        <v>603.95</v>
      </c>
      <c r="AP113" s="6">
        <v>183.95</v>
      </c>
      <c r="AQ113" s="6">
        <v>220</v>
      </c>
      <c r="AR113" s="6">
        <v>200</v>
      </c>
      <c r="AS113" s="6">
        <v>3644.25</v>
      </c>
      <c r="AT113" s="6">
        <v>2500</v>
      </c>
      <c r="AU113" s="6">
        <v>13731</v>
      </c>
      <c r="AV113" s="5" t="s">
        <v>147</v>
      </c>
      <c r="AW113" s="5"/>
    </row>
    <row r="114" s="1" customFormat="1" spans="1:49">
      <c r="A114" s="5">
        <v>108</v>
      </c>
      <c r="B114" s="5" t="s">
        <v>148</v>
      </c>
      <c r="C114" s="5" t="s">
        <v>149</v>
      </c>
      <c r="D114" s="5" t="s">
        <v>361</v>
      </c>
      <c r="E114" s="5" t="s">
        <v>180</v>
      </c>
      <c r="F114" s="5" t="s">
        <v>152</v>
      </c>
      <c r="G114" s="5" t="s">
        <v>176</v>
      </c>
      <c r="H114" s="5" t="s">
        <v>154</v>
      </c>
      <c r="I114" s="5" t="s">
        <v>155</v>
      </c>
      <c r="J114" s="5" t="s">
        <v>156</v>
      </c>
      <c r="K114" s="5" t="s">
        <v>157</v>
      </c>
      <c r="L114" s="5" t="s">
        <v>158</v>
      </c>
      <c r="M114" s="5" t="s">
        <v>159</v>
      </c>
      <c r="N114" s="5" t="s">
        <v>169</v>
      </c>
      <c r="O114" s="5" t="s">
        <v>181</v>
      </c>
      <c r="P114" s="5" t="s">
        <v>162</v>
      </c>
      <c r="Q114" s="5" t="s">
        <v>163</v>
      </c>
      <c r="R114" s="5" t="s">
        <v>163</v>
      </c>
      <c r="S114" s="5" t="s">
        <v>163</v>
      </c>
      <c r="T114" s="5" t="s">
        <v>178</v>
      </c>
      <c r="U114" s="5" t="s">
        <v>178</v>
      </c>
      <c r="V114" s="5">
        <v>3</v>
      </c>
      <c r="W114" s="5" t="s">
        <v>148</v>
      </c>
      <c r="X114" s="5" t="s">
        <v>162</v>
      </c>
      <c r="Y114" s="5" t="s">
        <v>162</v>
      </c>
      <c r="Z114" s="5" t="s">
        <v>162</v>
      </c>
      <c r="AA114" s="5" t="s">
        <v>162</v>
      </c>
      <c r="AB114" s="5" t="s">
        <v>162</v>
      </c>
      <c r="AC114" s="5" t="s">
        <v>173</v>
      </c>
      <c r="AD114" s="5" t="s">
        <v>174</v>
      </c>
      <c r="AE114" s="6">
        <v>2696</v>
      </c>
      <c r="AF114" s="6">
        <v>1907</v>
      </c>
      <c r="AG114" s="6">
        <v>789</v>
      </c>
      <c r="AH114" s="6">
        <v>1569</v>
      </c>
      <c r="AI114" s="6">
        <v>613</v>
      </c>
      <c r="AJ114" s="6">
        <v>56</v>
      </c>
      <c r="AK114" s="6">
        <v>300</v>
      </c>
      <c r="AL114" s="6">
        <v>257</v>
      </c>
      <c r="AM114" s="5" t="s">
        <v>147</v>
      </c>
      <c r="AN114" s="6">
        <v>4178.15</v>
      </c>
      <c r="AO114" s="6">
        <v>533.9</v>
      </c>
      <c r="AP114" s="6">
        <v>113.9</v>
      </c>
      <c r="AQ114" s="6">
        <v>220</v>
      </c>
      <c r="AR114" s="6">
        <v>200</v>
      </c>
      <c r="AS114" s="6">
        <v>3644.25</v>
      </c>
      <c r="AT114" s="6">
        <v>2500</v>
      </c>
      <c r="AU114" s="6">
        <v>13731</v>
      </c>
      <c r="AV114" s="5" t="s">
        <v>147</v>
      </c>
      <c r="AW114" s="5"/>
    </row>
    <row r="115" s="1" customFormat="1" spans="1:49">
      <c r="A115" s="5">
        <v>109</v>
      </c>
      <c r="B115" s="5" t="s">
        <v>148</v>
      </c>
      <c r="C115" s="5" t="s">
        <v>149</v>
      </c>
      <c r="D115" s="5" t="s">
        <v>362</v>
      </c>
      <c r="E115" s="5" t="s">
        <v>151</v>
      </c>
      <c r="F115" s="5" t="s">
        <v>152</v>
      </c>
      <c r="G115" s="5" t="s">
        <v>176</v>
      </c>
      <c r="H115" s="5" t="s">
        <v>154</v>
      </c>
      <c r="I115" s="5" t="s">
        <v>184</v>
      </c>
      <c r="J115" s="5" t="s">
        <v>156</v>
      </c>
      <c r="K115" s="5" t="s">
        <v>157</v>
      </c>
      <c r="L115" s="5" t="s">
        <v>158</v>
      </c>
      <c r="M115" s="5" t="s">
        <v>159</v>
      </c>
      <c r="N115" s="5" t="s">
        <v>202</v>
      </c>
      <c r="O115" s="5" t="s">
        <v>198</v>
      </c>
      <c r="P115" s="5" t="s">
        <v>162</v>
      </c>
      <c r="Q115" s="5" t="s">
        <v>163</v>
      </c>
      <c r="R115" s="5" t="s">
        <v>163</v>
      </c>
      <c r="S115" s="5" t="s">
        <v>163</v>
      </c>
      <c r="T115" s="5" t="s">
        <v>232</v>
      </c>
      <c r="U115" s="5" t="s">
        <v>232</v>
      </c>
      <c r="V115" s="5">
        <v>18</v>
      </c>
      <c r="W115" s="5" t="s">
        <v>148</v>
      </c>
      <c r="X115" s="5" t="s">
        <v>162</v>
      </c>
      <c r="Y115" s="5" t="s">
        <v>162</v>
      </c>
      <c r="Z115" s="5" t="s">
        <v>162</v>
      </c>
      <c r="AA115" s="5" t="s">
        <v>162</v>
      </c>
      <c r="AB115" s="5" t="s">
        <v>162</v>
      </c>
      <c r="AC115" s="5" t="s">
        <v>173</v>
      </c>
      <c r="AD115" s="5" t="s">
        <v>174</v>
      </c>
      <c r="AE115" s="6">
        <v>4041</v>
      </c>
      <c r="AF115" s="6">
        <v>2361</v>
      </c>
      <c r="AG115" s="6">
        <v>1680</v>
      </c>
      <c r="AH115" s="6">
        <v>1584</v>
      </c>
      <c r="AI115" s="6">
        <v>713</v>
      </c>
      <c r="AJ115" s="6">
        <v>56</v>
      </c>
      <c r="AK115" s="6">
        <v>400</v>
      </c>
      <c r="AL115" s="6">
        <v>257</v>
      </c>
      <c r="AM115" s="5" t="s">
        <v>147</v>
      </c>
      <c r="AN115" s="6">
        <v>4209.93</v>
      </c>
      <c r="AO115" s="6">
        <v>565.68</v>
      </c>
      <c r="AP115" s="6">
        <v>145.68</v>
      </c>
      <c r="AQ115" s="6">
        <v>220</v>
      </c>
      <c r="AR115" s="6">
        <v>200</v>
      </c>
      <c r="AS115" s="6">
        <v>3644.25</v>
      </c>
      <c r="AT115" s="6">
        <v>2500</v>
      </c>
      <c r="AU115" s="6">
        <v>13731</v>
      </c>
      <c r="AV115" s="5" t="s">
        <v>147</v>
      </c>
      <c r="AW115" s="5"/>
    </row>
    <row r="116" s="1" customFormat="1" spans="1:49">
      <c r="A116" s="5">
        <v>110</v>
      </c>
      <c r="B116" s="5" t="s">
        <v>148</v>
      </c>
      <c r="C116" s="5" t="s">
        <v>149</v>
      </c>
      <c r="D116" s="5" t="s">
        <v>363</v>
      </c>
      <c r="E116" s="5" t="s">
        <v>180</v>
      </c>
      <c r="F116" s="5" t="s">
        <v>152</v>
      </c>
      <c r="G116" s="5" t="s">
        <v>153</v>
      </c>
      <c r="H116" s="5" t="s">
        <v>154</v>
      </c>
      <c r="I116" s="5" t="s">
        <v>184</v>
      </c>
      <c r="J116" s="5" t="s">
        <v>156</v>
      </c>
      <c r="K116" s="5" t="s">
        <v>157</v>
      </c>
      <c r="L116" s="5" t="s">
        <v>158</v>
      </c>
      <c r="M116" s="5" t="s">
        <v>159</v>
      </c>
      <c r="N116" s="5" t="s">
        <v>185</v>
      </c>
      <c r="O116" s="5" t="s">
        <v>198</v>
      </c>
      <c r="P116" s="5" t="s">
        <v>162</v>
      </c>
      <c r="Q116" s="5" t="s">
        <v>163</v>
      </c>
      <c r="R116" s="5" t="s">
        <v>163</v>
      </c>
      <c r="S116" s="5" t="s">
        <v>163</v>
      </c>
      <c r="T116" s="5" t="s">
        <v>364</v>
      </c>
      <c r="U116" s="5" t="s">
        <v>364</v>
      </c>
      <c r="V116" s="5">
        <v>22</v>
      </c>
      <c r="W116" s="5" t="s">
        <v>148</v>
      </c>
      <c r="X116" s="5" t="s">
        <v>162</v>
      </c>
      <c r="Y116" s="5" t="s">
        <v>162</v>
      </c>
      <c r="Z116" s="5" t="s">
        <v>162</v>
      </c>
      <c r="AA116" s="5" t="s">
        <v>162</v>
      </c>
      <c r="AB116" s="5" t="s">
        <v>162</v>
      </c>
      <c r="AC116" s="5" t="s">
        <v>173</v>
      </c>
      <c r="AD116" s="5" t="s">
        <v>174</v>
      </c>
      <c r="AE116" s="6">
        <v>4307</v>
      </c>
      <c r="AF116" s="6">
        <v>2627</v>
      </c>
      <c r="AG116" s="6">
        <v>1680</v>
      </c>
      <c r="AH116" s="6">
        <v>1580</v>
      </c>
      <c r="AI116" s="6">
        <v>713</v>
      </c>
      <c r="AJ116" s="6">
        <v>56</v>
      </c>
      <c r="AK116" s="6">
        <v>400</v>
      </c>
      <c r="AL116" s="6">
        <v>257</v>
      </c>
      <c r="AM116" s="5" t="s">
        <v>147</v>
      </c>
      <c r="AN116" s="6">
        <v>4209.93</v>
      </c>
      <c r="AO116" s="6">
        <v>565.68</v>
      </c>
      <c r="AP116" s="6">
        <v>145.68</v>
      </c>
      <c r="AQ116" s="6">
        <v>220</v>
      </c>
      <c r="AR116" s="6">
        <v>200</v>
      </c>
      <c r="AS116" s="6">
        <v>3644.25</v>
      </c>
      <c r="AT116" s="6">
        <v>2500</v>
      </c>
      <c r="AU116" s="6">
        <v>13731</v>
      </c>
      <c r="AV116" s="5" t="s">
        <v>147</v>
      </c>
      <c r="AW116" s="5"/>
    </row>
    <row r="117" s="1" customFormat="1" spans="1:49">
      <c r="A117" s="5">
        <v>111</v>
      </c>
      <c r="B117" s="5" t="s">
        <v>148</v>
      </c>
      <c r="C117" s="5" t="s">
        <v>149</v>
      </c>
      <c r="D117" s="5" t="s">
        <v>365</v>
      </c>
      <c r="E117" s="5" t="s">
        <v>180</v>
      </c>
      <c r="F117" s="5" t="s">
        <v>152</v>
      </c>
      <c r="G117" s="5" t="s">
        <v>153</v>
      </c>
      <c r="H117" s="5" t="s">
        <v>154</v>
      </c>
      <c r="I117" s="5" t="s">
        <v>184</v>
      </c>
      <c r="J117" s="5" t="s">
        <v>156</v>
      </c>
      <c r="K117" s="5" t="s">
        <v>157</v>
      </c>
      <c r="L117" s="5" t="s">
        <v>158</v>
      </c>
      <c r="M117" s="5" t="s">
        <v>159</v>
      </c>
      <c r="N117" s="5" t="s">
        <v>185</v>
      </c>
      <c r="O117" s="5" t="s">
        <v>332</v>
      </c>
      <c r="P117" s="5" t="s">
        <v>162</v>
      </c>
      <c r="Q117" s="5" t="s">
        <v>163</v>
      </c>
      <c r="R117" s="5" t="s">
        <v>163</v>
      </c>
      <c r="S117" s="5" t="s">
        <v>163</v>
      </c>
      <c r="T117" s="5" t="s">
        <v>366</v>
      </c>
      <c r="U117" s="5" t="s">
        <v>366</v>
      </c>
      <c r="V117" s="5">
        <v>31</v>
      </c>
      <c r="W117" s="5" t="s">
        <v>148</v>
      </c>
      <c r="X117" s="5" t="s">
        <v>162</v>
      </c>
      <c r="Y117" s="5" t="s">
        <v>162</v>
      </c>
      <c r="Z117" s="5" t="s">
        <v>162</v>
      </c>
      <c r="AA117" s="5" t="s">
        <v>162</v>
      </c>
      <c r="AB117" s="5" t="s">
        <v>162</v>
      </c>
      <c r="AC117" s="5" t="s">
        <v>173</v>
      </c>
      <c r="AD117" s="5" t="s">
        <v>174</v>
      </c>
      <c r="AE117" s="6">
        <v>5327</v>
      </c>
      <c r="AF117" s="6">
        <v>2627</v>
      </c>
      <c r="AG117" s="6">
        <v>2700</v>
      </c>
      <c r="AH117" s="6">
        <v>1580</v>
      </c>
      <c r="AI117" s="6">
        <v>713</v>
      </c>
      <c r="AJ117" s="6">
        <v>56</v>
      </c>
      <c r="AK117" s="6">
        <v>400</v>
      </c>
      <c r="AL117" s="6">
        <v>257</v>
      </c>
      <c r="AM117" s="5" t="s">
        <v>147</v>
      </c>
      <c r="AN117" s="6">
        <v>4238.9</v>
      </c>
      <c r="AO117" s="6">
        <v>594.65</v>
      </c>
      <c r="AP117" s="6">
        <v>174.65</v>
      </c>
      <c r="AQ117" s="6">
        <v>220</v>
      </c>
      <c r="AR117" s="6">
        <v>200</v>
      </c>
      <c r="AS117" s="6">
        <v>3644.25</v>
      </c>
      <c r="AT117" s="6">
        <v>2500</v>
      </c>
      <c r="AU117" s="6">
        <v>13731</v>
      </c>
      <c r="AV117" s="5" t="s">
        <v>147</v>
      </c>
      <c r="AW117" s="5"/>
    </row>
    <row r="118" s="1" customFormat="1" spans="1:49">
      <c r="A118" s="5">
        <v>112</v>
      </c>
      <c r="B118" s="5" t="s">
        <v>148</v>
      </c>
      <c r="C118" s="5" t="s">
        <v>149</v>
      </c>
      <c r="D118" s="5" t="s">
        <v>367</v>
      </c>
      <c r="E118" s="5" t="s">
        <v>180</v>
      </c>
      <c r="F118" s="5" t="s">
        <v>152</v>
      </c>
      <c r="G118" s="5" t="s">
        <v>153</v>
      </c>
      <c r="H118" s="5" t="s">
        <v>154</v>
      </c>
      <c r="I118" s="5" t="s">
        <v>184</v>
      </c>
      <c r="J118" s="5" t="s">
        <v>156</v>
      </c>
      <c r="K118" s="5" t="s">
        <v>157</v>
      </c>
      <c r="L118" s="5" t="s">
        <v>158</v>
      </c>
      <c r="M118" s="5" t="s">
        <v>159</v>
      </c>
      <c r="N118" s="5" t="s">
        <v>185</v>
      </c>
      <c r="O118" s="5" t="s">
        <v>208</v>
      </c>
      <c r="P118" s="5" t="s">
        <v>162</v>
      </c>
      <c r="Q118" s="5" t="s">
        <v>163</v>
      </c>
      <c r="R118" s="5" t="s">
        <v>163</v>
      </c>
      <c r="S118" s="5" t="s">
        <v>163</v>
      </c>
      <c r="T118" s="5" t="s">
        <v>203</v>
      </c>
      <c r="U118" s="5" t="s">
        <v>203</v>
      </c>
      <c r="V118" s="5">
        <v>28</v>
      </c>
      <c r="W118" s="5" t="s">
        <v>148</v>
      </c>
      <c r="X118" s="5" t="s">
        <v>162</v>
      </c>
      <c r="Y118" s="5" t="s">
        <v>162</v>
      </c>
      <c r="Z118" s="5" t="s">
        <v>162</v>
      </c>
      <c r="AA118" s="5" t="s">
        <v>162</v>
      </c>
      <c r="AB118" s="5" t="s">
        <v>162</v>
      </c>
      <c r="AC118" s="5" t="s">
        <v>173</v>
      </c>
      <c r="AD118" s="5" t="s">
        <v>174</v>
      </c>
      <c r="AE118" s="6">
        <v>5217</v>
      </c>
      <c r="AF118" s="6">
        <v>2627</v>
      </c>
      <c r="AG118" s="6">
        <v>2590</v>
      </c>
      <c r="AH118" s="6">
        <v>1580</v>
      </c>
      <c r="AI118" s="6">
        <v>713</v>
      </c>
      <c r="AJ118" s="6">
        <v>56</v>
      </c>
      <c r="AK118" s="6">
        <v>400</v>
      </c>
      <c r="AL118" s="6">
        <v>257</v>
      </c>
      <c r="AM118" s="5" t="s">
        <v>147</v>
      </c>
      <c r="AN118" s="6">
        <v>4242.95</v>
      </c>
      <c r="AO118" s="6">
        <v>598.7</v>
      </c>
      <c r="AP118" s="6">
        <v>178.7</v>
      </c>
      <c r="AQ118" s="6">
        <v>220</v>
      </c>
      <c r="AR118" s="6">
        <v>200</v>
      </c>
      <c r="AS118" s="6">
        <v>3644.25</v>
      </c>
      <c r="AT118" s="6">
        <v>2500</v>
      </c>
      <c r="AU118" s="6">
        <v>13731</v>
      </c>
      <c r="AV118" s="5" t="s">
        <v>147</v>
      </c>
      <c r="AW118" s="5"/>
    </row>
    <row r="119" s="1" customFormat="1" spans="1:49">
      <c r="A119" s="5">
        <v>113</v>
      </c>
      <c r="B119" s="5" t="s">
        <v>148</v>
      </c>
      <c r="C119" s="5" t="s">
        <v>149</v>
      </c>
      <c r="D119" s="5" t="s">
        <v>368</v>
      </c>
      <c r="E119" s="5" t="s">
        <v>180</v>
      </c>
      <c r="F119" s="5" t="s">
        <v>152</v>
      </c>
      <c r="G119" s="5" t="s">
        <v>326</v>
      </c>
      <c r="H119" s="5" t="s">
        <v>154</v>
      </c>
      <c r="I119" s="5" t="s">
        <v>184</v>
      </c>
      <c r="J119" s="5" t="s">
        <v>156</v>
      </c>
      <c r="K119" s="5" t="s">
        <v>157</v>
      </c>
      <c r="L119" s="5" t="s">
        <v>158</v>
      </c>
      <c r="M119" s="5" t="s">
        <v>159</v>
      </c>
      <c r="N119" s="5" t="s">
        <v>185</v>
      </c>
      <c r="O119" s="5" t="s">
        <v>198</v>
      </c>
      <c r="P119" s="5" t="s">
        <v>162</v>
      </c>
      <c r="Q119" s="5" t="s">
        <v>163</v>
      </c>
      <c r="R119" s="5" t="s">
        <v>163</v>
      </c>
      <c r="S119" s="5" t="s">
        <v>163</v>
      </c>
      <c r="T119" s="5" t="s">
        <v>232</v>
      </c>
      <c r="U119" s="5" t="s">
        <v>232</v>
      </c>
      <c r="V119" s="5">
        <v>18</v>
      </c>
      <c r="W119" s="5" t="s">
        <v>148</v>
      </c>
      <c r="X119" s="5" t="s">
        <v>162</v>
      </c>
      <c r="Y119" s="5" t="s">
        <v>162</v>
      </c>
      <c r="Z119" s="5" t="s">
        <v>162</v>
      </c>
      <c r="AA119" s="5" t="s">
        <v>162</v>
      </c>
      <c r="AB119" s="5" t="s">
        <v>162</v>
      </c>
      <c r="AC119" s="5" t="s">
        <v>173</v>
      </c>
      <c r="AD119" s="5" t="s">
        <v>174</v>
      </c>
      <c r="AE119" s="6">
        <v>4307</v>
      </c>
      <c r="AF119" s="6">
        <v>2627</v>
      </c>
      <c r="AG119" s="6">
        <v>1680</v>
      </c>
      <c r="AH119" s="6">
        <v>2060</v>
      </c>
      <c r="AI119" s="6">
        <v>713</v>
      </c>
      <c r="AJ119" s="6">
        <v>56</v>
      </c>
      <c r="AK119" s="6">
        <v>400</v>
      </c>
      <c r="AL119" s="6">
        <v>257</v>
      </c>
      <c r="AM119" s="5" t="s">
        <v>147</v>
      </c>
      <c r="AN119" s="6">
        <v>4209.93</v>
      </c>
      <c r="AO119" s="6">
        <v>565.68</v>
      </c>
      <c r="AP119" s="6">
        <v>145.68</v>
      </c>
      <c r="AQ119" s="6">
        <v>220</v>
      </c>
      <c r="AR119" s="6">
        <v>200</v>
      </c>
      <c r="AS119" s="6">
        <v>3644.25</v>
      </c>
      <c r="AT119" s="6">
        <v>2500</v>
      </c>
      <c r="AU119" s="6">
        <v>13731</v>
      </c>
      <c r="AV119" s="5" t="s">
        <v>147</v>
      </c>
      <c r="AW119" s="5"/>
    </row>
    <row r="120" s="1" customFormat="1" spans="1:49">
      <c r="A120" s="5">
        <v>114</v>
      </c>
      <c r="B120" s="5" t="s">
        <v>148</v>
      </c>
      <c r="C120" s="5" t="s">
        <v>149</v>
      </c>
      <c r="D120" s="5" t="s">
        <v>369</v>
      </c>
      <c r="E120" s="5" t="s">
        <v>151</v>
      </c>
      <c r="F120" s="5" t="s">
        <v>152</v>
      </c>
      <c r="G120" s="5" t="s">
        <v>176</v>
      </c>
      <c r="H120" s="5" t="s">
        <v>154</v>
      </c>
      <c r="I120" s="5" t="s">
        <v>155</v>
      </c>
      <c r="J120" s="5" t="s">
        <v>156</v>
      </c>
      <c r="K120" s="5" t="s">
        <v>157</v>
      </c>
      <c r="L120" s="5" t="s">
        <v>158</v>
      </c>
      <c r="M120" s="5" t="s">
        <v>159</v>
      </c>
      <c r="N120" s="5" t="s">
        <v>202</v>
      </c>
      <c r="O120" s="5" t="s">
        <v>214</v>
      </c>
      <c r="P120" s="5" t="s">
        <v>162</v>
      </c>
      <c r="Q120" s="5" t="s">
        <v>163</v>
      </c>
      <c r="R120" s="5" t="s">
        <v>163</v>
      </c>
      <c r="S120" s="5" t="s">
        <v>163</v>
      </c>
      <c r="T120" s="5" t="s">
        <v>237</v>
      </c>
      <c r="U120" s="5" t="s">
        <v>237</v>
      </c>
      <c r="V120" s="5">
        <v>11</v>
      </c>
      <c r="W120" s="5" t="s">
        <v>148</v>
      </c>
      <c r="X120" s="5" t="s">
        <v>162</v>
      </c>
      <c r="Y120" s="5" t="s">
        <v>162</v>
      </c>
      <c r="Z120" s="5" t="s">
        <v>162</v>
      </c>
      <c r="AA120" s="5" t="s">
        <v>162</v>
      </c>
      <c r="AB120" s="5" t="s">
        <v>162</v>
      </c>
      <c r="AC120" s="5" t="s">
        <v>173</v>
      </c>
      <c r="AD120" s="5" t="s">
        <v>174</v>
      </c>
      <c r="AE120" s="6">
        <v>3950</v>
      </c>
      <c r="AF120" s="6">
        <v>2361</v>
      </c>
      <c r="AG120" s="6">
        <v>1589</v>
      </c>
      <c r="AH120" s="6">
        <v>1824</v>
      </c>
      <c r="AI120" s="6">
        <v>713</v>
      </c>
      <c r="AJ120" s="6">
        <v>56</v>
      </c>
      <c r="AK120" s="6">
        <v>400</v>
      </c>
      <c r="AL120" s="6">
        <v>257</v>
      </c>
      <c r="AM120" s="5" t="s">
        <v>147</v>
      </c>
      <c r="AN120" s="6">
        <v>4201.95</v>
      </c>
      <c r="AO120" s="6">
        <v>557.7</v>
      </c>
      <c r="AP120" s="6">
        <v>137.7</v>
      </c>
      <c r="AQ120" s="6">
        <v>220</v>
      </c>
      <c r="AR120" s="6">
        <v>200</v>
      </c>
      <c r="AS120" s="6">
        <v>3644.25</v>
      </c>
      <c r="AT120" s="6">
        <v>2500</v>
      </c>
      <c r="AU120" s="6">
        <v>13731</v>
      </c>
      <c r="AV120" s="5" t="s">
        <v>147</v>
      </c>
      <c r="AW120" s="5"/>
    </row>
    <row r="121" s="1" customFormat="1" spans="1:49">
      <c r="A121" s="5">
        <v>115</v>
      </c>
      <c r="B121" s="5" t="s">
        <v>148</v>
      </c>
      <c r="C121" s="5" t="s">
        <v>149</v>
      </c>
      <c r="D121" s="5" t="s">
        <v>370</v>
      </c>
      <c r="E121" s="5" t="s">
        <v>151</v>
      </c>
      <c r="F121" s="5" t="s">
        <v>152</v>
      </c>
      <c r="G121" s="5" t="s">
        <v>153</v>
      </c>
      <c r="H121" s="5" t="s">
        <v>154</v>
      </c>
      <c r="I121" s="5" t="s">
        <v>155</v>
      </c>
      <c r="J121" s="5" t="s">
        <v>156</v>
      </c>
      <c r="K121" s="5" t="s">
        <v>157</v>
      </c>
      <c r="L121" s="5" t="s">
        <v>158</v>
      </c>
      <c r="M121" s="5" t="s">
        <v>159</v>
      </c>
      <c r="N121" s="5" t="s">
        <v>197</v>
      </c>
      <c r="O121" s="5" t="s">
        <v>236</v>
      </c>
      <c r="P121" s="5" t="s">
        <v>162</v>
      </c>
      <c r="Q121" s="5" t="s">
        <v>163</v>
      </c>
      <c r="R121" s="5" t="s">
        <v>163</v>
      </c>
      <c r="S121" s="5" t="s">
        <v>163</v>
      </c>
      <c r="T121" s="5" t="s">
        <v>219</v>
      </c>
      <c r="U121" s="5" t="s">
        <v>219</v>
      </c>
      <c r="V121" s="5">
        <v>9</v>
      </c>
      <c r="W121" s="5" t="s">
        <v>148</v>
      </c>
      <c r="X121" s="5" t="s">
        <v>162</v>
      </c>
      <c r="Y121" s="5" t="s">
        <v>162</v>
      </c>
      <c r="Z121" s="5" t="s">
        <v>162</v>
      </c>
      <c r="AA121" s="5" t="s">
        <v>162</v>
      </c>
      <c r="AB121" s="5" t="s">
        <v>162</v>
      </c>
      <c r="AC121" s="5" t="s">
        <v>173</v>
      </c>
      <c r="AD121" s="5" t="s">
        <v>174</v>
      </c>
      <c r="AE121" s="6">
        <v>3490</v>
      </c>
      <c r="AF121" s="6">
        <v>2150</v>
      </c>
      <c r="AG121" s="6">
        <v>1340</v>
      </c>
      <c r="AH121" s="6">
        <v>1587</v>
      </c>
      <c r="AI121" s="6">
        <v>713</v>
      </c>
      <c r="AJ121" s="6">
        <v>56</v>
      </c>
      <c r="AK121" s="6">
        <v>400</v>
      </c>
      <c r="AL121" s="6">
        <v>257</v>
      </c>
      <c r="AM121" s="5" t="s">
        <v>147</v>
      </c>
      <c r="AN121" s="6">
        <v>4196.48</v>
      </c>
      <c r="AO121" s="6">
        <v>552.23</v>
      </c>
      <c r="AP121" s="6">
        <v>132.23</v>
      </c>
      <c r="AQ121" s="6">
        <v>220</v>
      </c>
      <c r="AR121" s="6">
        <v>200</v>
      </c>
      <c r="AS121" s="6">
        <v>3644.25</v>
      </c>
      <c r="AT121" s="6">
        <v>2500</v>
      </c>
      <c r="AU121" s="6">
        <v>13731</v>
      </c>
      <c r="AV121" s="5" t="s">
        <v>147</v>
      </c>
      <c r="AW121" s="5"/>
    </row>
    <row r="122" s="1" customFormat="1" spans="1:49">
      <c r="A122" s="5">
        <v>116</v>
      </c>
      <c r="B122" s="5" t="s">
        <v>148</v>
      </c>
      <c r="C122" s="5" t="s">
        <v>149</v>
      </c>
      <c r="D122" s="5" t="s">
        <v>371</v>
      </c>
      <c r="E122" s="5" t="s">
        <v>151</v>
      </c>
      <c r="F122" s="5" t="s">
        <v>152</v>
      </c>
      <c r="G122" s="5" t="s">
        <v>176</v>
      </c>
      <c r="H122" s="5" t="s">
        <v>154</v>
      </c>
      <c r="I122" s="5" t="s">
        <v>155</v>
      </c>
      <c r="J122" s="5" t="s">
        <v>156</v>
      </c>
      <c r="K122" s="5" t="s">
        <v>157</v>
      </c>
      <c r="L122" s="5" t="s">
        <v>158</v>
      </c>
      <c r="M122" s="5" t="s">
        <v>159</v>
      </c>
      <c r="N122" s="5" t="s">
        <v>202</v>
      </c>
      <c r="O122" s="5" t="s">
        <v>236</v>
      </c>
      <c r="P122" s="5" t="s">
        <v>162</v>
      </c>
      <c r="Q122" s="5" t="s">
        <v>163</v>
      </c>
      <c r="R122" s="5" t="s">
        <v>163</v>
      </c>
      <c r="S122" s="5" t="s">
        <v>163</v>
      </c>
      <c r="T122" s="5" t="s">
        <v>215</v>
      </c>
      <c r="U122" s="5" t="s">
        <v>215</v>
      </c>
      <c r="V122" s="5">
        <v>14</v>
      </c>
      <c r="W122" s="5" t="s">
        <v>148</v>
      </c>
      <c r="X122" s="5" t="s">
        <v>162</v>
      </c>
      <c r="Y122" s="5" t="s">
        <v>162</v>
      </c>
      <c r="Z122" s="5" t="s">
        <v>162</v>
      </c>
      <c r="AA122" s="5" t="s">
        <v>162</v>
      </c>
      <c r="AB122" s="5" t="s">
        <v>162</v>
      </c>
      <c r="AC122" s="5" t="s">
        <v>173</v>
      </c>
      <c r="AD122" s="5" t="s">
        <v>174</v>
      </c>
      <c r="AE122" s="6">
        <v>3701</v>
      </c>
      <c r="AF122" s="6">
        <v>2361</v>
      </c>
      <c r="AG122" s="6">
        <v>1340</v>
      </c>
      <c r="AH122" s="6">
        <v>1584</v>
      </c>
      <c r="AI122" s="6">
        <v>713</v>
      </c>
      <c r="AJ122" s="6">
        <v>56</v>
      </c>
      <c r="AK122" s="6">
        <v>400</v>
      </c>
      <c r="AL122" s="6">
        <v>257</v>
      </c>
      <c r="AM122" s="5" t="s">
        <v>147</v>
      </c>
      <c r="AN122" s="6">
        <v>4197.85</v>
      </c>
      <c r="AO122" s="6">
        <v>553.6</v>
      </c>
      <c r="AP122" s="6">
        <v>133.6</v>
      </c>
      <c r="AQ122" s="6">
        <v>220</v>
      </c>
      <c r="AR122" s="6">
        <v>200</v>
      </c>
      <c r="AS122" s="6">
        <v>3644.25</v>
      </c>
      <c r="AT122" s="6">
        <v>2500</v>
      </c>
      <c r="AU122" s="6">
        <v>13731</v>
      </c>
      <c r="AV122" s="5" t="s">
        <v>147</v>
      </c>
      <c r="AW122" s="5"/>
    </row>
    <row r="123" s="1" customFormat="1" spans="1:49">
      <c r="A123" s="5">
        <v>117</v>
      </c>
      <c r="B123" s="5" t="s">
        <v>148</v>
      </c>
      <c r="C123" s="5" t="s">
        <v>149</v>
      </c>
      <c r="D123" s="5" t="s">
        <v>372</v>
      </c>
      <c r="E123" s="5" t="s">
        <v>180</v>
      </c>
      <c r="F123" s="5" t="s">
        <v>152</v>
      </c>
      <c r="G123" s="5" t="s">
        <v>176</v>
      </c>
      <c r="H123" s="5" t="s">
        <v>154</v>
      </c>
      <c r="I123" s="5" t="s">
        <v>155</v>
      </c>
      <c r="J123" s="5" t="s">
        <v>156</v>
      </c>
      <c r="K123" s="5" t="s">
        <v>157</v>
      </c>
      <c r="L123" s="5" t="s">
        <v>158</v>
      </c>
      <c r="M123" s="5" t="s">
        <v>159</v>
      </c>
      <c r="N123" s="5" t="s">
        <v>169</v>
      </c>
      <c r="O123" s="5" t="s">
        <v>170</v>
      </c>
      <c r="P123" s="5" t="s">
        <v>162</v>
      </c>
      <c r="Q123" s="5" t="s">
        <v>163</v>
      </c>
      <c r="R123" s="5" t="s">
        <v>163</v>
      </c>
      <c r="S123" s="5" t="s">
        <v>163</v>
      </c>
      <c r="T123" s="5" t="s">
        <v>182</v>
      </c>
      <c r="U123" s="5" t="s">
        <v>182</v>
      </c>
      <c r="V123" s="5">
        <v>1</v>
      </c>
      <c r="W123" s="5" t="s">
        <v>148</v>
      </c>
      <c r="X123" s="5" t="s">
        <v>162</v>
      </c>
      <c r="Y123" s="5" t="s">
        <v>162</v>
      </c>
      <c r="Z123" s="5" t="s">
        <v>162</v>
      </c>
      <c r="AA123" s="5" t="s">
        <v>162</v>
      </c>
      <c r="AB123" s="5" t="s">
        <v>162</v>
      </c>
      <c r="AC123" s="5" t="s">
        <v>173</v>
      </c>
      <c r="AD123" s="5" t="s">
        <v>174</v>
      </c>
      <c r="AE123" s="6">
        <v>2587</v>
      </c>
      <c r="AF123" s="6">
        <v>1907</v>
      </c>
      <c r="AG123" s="6">
        <v>680</v>
      </c>
      <c r="AH123" s="6">
        <v>1569</v>
      </c>
      <c r="AI123" s="6">
        <v>613</v>
      </c>
      <c r="AJ123" s="6">
        <v>56</v>
      </c>
      <c r="AK123" s="6">
        <v>300</v>
      </c>
      <c r="AL123" s="6">
        <v>257</v>
      </c>
      <c r="AM123" s="5" t="s">
        <v>147</v>
      </c>
      <c r="AN123" s="6">
        <v>4178.15</v>
      </c>
      <c r="AO123" s="6">
        <v>533.9</v>
      </c>
      <c r="AP123" s="6">
        <v>113.9</v>
      </c>
      <c r="AQ123" s="6">
        <v>220</v>
      </c>
      <c r="AR123" s="6">
        <v>200</v>
      </c>
      <c r="AS123" s="6">
        <v>3644.25</v>
      </c>
      <c r="AT123" s="6">
        <v>2500</v>
      </c>
      <c r="AU123" s="6">
        <v>13731</v>
      </c>
      <c r="AV123" s="5" t="s">
        <v>147</v>
      </c>
      <c r="AW123" s="5"/>
    </row>
    <row r="124" s="1" customFormat="1" spans="1:49">
      <c r="A124" s="5">
        <v>118</v>
      </c>
      <c r="B124" s="5" t="s">
        <v>148</v>
      </c>
      <c r="C124" s="5" t="s">
        <v>149</v>
      </c>
      <c r="D124" s="5" t="s">
        <v>373</v>
      </c>
      <c r="E124" s="5" t="s">
        <v>151</v>
      </c>
      <c r="F124" s="5" t="s">
        <v>152</v>
      </c>
      <c r="G124" s="5" t="s">
        <v>176</v>
      </c>
      <c r="H124" s="5" t="s">
        <v>154</v>
      </c>
      <c r="I124" s="5" t="s">
        <v>155</v>
      </c>
      <c r="J124" s="5" t="s">
        <v>156</v>
      </c>
      <c r="K124" s="5" t="s">
        <v>157</v>
      </c>
      <c r="L124" s="5" t="s">
        <v>158</v>
      </c>
      <c r="M124" s="5" t="s">
        <v>159</v>
      </c>
      <c r="N124" s="5" t="s">
        <v>160</v>
      </c>
      <c r="O124" s="5" t="s">
        <v>236</v>
      </c>
      <c r="P124" s="5" t="s">
        <v>162</v>
      </c>
      <c r="Q124" s="5" t="s">
        <v>163</v>
      </c>
      <c r="R124" s="5" t="s">
        <v>163</v>
      </c>
      <c r="S124" s="5" t="s">
        <v>163</v>
      </c>
      <c r="T124" s="5" t="s">
        <v>172</v>
      </c>
      <c r="U124" s="5" t="s">
        <v>172</v>
      </c>
      <c r="V124" s="5">
        <v>4</v>
      </c>
      <c r="W124" s="5" t="s">
        <v>148</v>
      </c>
      <c r="X124" s="5" t="s">
        <v>162</v>
      </c>
      <c r="Y124" s="5" t="s">
        <v>162</v>
      </c>
      <c r="Z124" s="5" t="s">
        <v>162</v>
      </c>
      <c r="AA124" s="5" t="s">
        <v>162</v>
      </c>
      <c r="AB124" s="5" t="s">
        <v>162</v>
      </c>
      <c r="AC124" s="5" t="s">
        <v>173</v>
      </c>
      <c r="AD124" s="5" t="s">
        <v>174</v>
      </c>
      <c r="AE124" s="6">
        <v>3269</v>
      </c>
      <c r="AF124" s="6">
        <v>1929</v>
      </c>
      <c r="AG124" s="6">
        <v>1340</v>
      </c>
      <c r="AH124" s="6">
        <v>1560</v>
      </c>
      <c r="AI124" s="6">
        <v>713</v>
      </c>
      <c r="AJ124" s="6">
        <v>56</v>
      </c>
      <c r="AK124" s="6">
        <v>400</v>
      </c>
      <c r="AL124" s="6">
        <v>257</v>
      </c>
      <c r="AM124" s="5" t="s">
        <v>147</v>
      </c>
      <c r="AN124" s="6">
        <v>4187.3</v>
      </c>
      <c r="AO124" s="6">
        <v>543.05</v>
      </c>
      <c r="AP124" s="6">
        <v>123.05</v>
      </c>
      <c r="AQ124" s="6">
        <v>220</v>
      </c>
      <c r="AR124" s="6">
        <v>200</v>
      </c>
      <c r="AS124" s="6">
        <v>3644.25</v>
      </c>
      <c r="AT124" s="6">
        <v>2500</v>
      </c>
      <c r="AU124" s="6">
        <v>13731</v>
      </c>
      <c r="AV124" s="5" t="s">
        <v>147</v>
      </c>
      <c r="AW124" s="5"/>
    </row>
    <row r="125" s="1" customFormat="1" spans="1:49">
      <c r="A125" s="5">
        <v>119</v>
      </c>
      <c r="B125" s="5" t="s">
        <v>148</v>
      </c>
      <c r="C125" s="5" t="s">
        <v>149</v>
      </c>
      <c r="D125" s="5" t="s">
        <v>374</v>
      </c>
      <c r="E125" s="5" t="s">
        <v>180</v>
      </c>
      <c r="F125" s="5" t="s">
        <v>152</v>
      </c>
      <c r="G125" s="5" t="s">
        <v>176</v>
      </c>
      <c r="H125" s="5" t="s">
        <v>154</v>
      </c>
      <c r="I125" s="5" t="s">
        <v>201</v>
      </c>
      <c r="J125" s="5" t="s">
        <v>156</v>
      </c>
      <c r="K125" s="5" t="s">
        <v>157</v>
      </c>
      <c r="L125" s="5" t="s">
        <v>158</v>
      </c>
      <c r="M125" s="5" t="s">
        <v>159</v>
      </c>
      <c r="N125" s="5" t="s">
        <v>185</v>
      </c>
      <c r="O125" s="5" t="s">
        <v>313</v>
      </c>
      <c r="P125" s="5" t="s">
        <v>162</v>
      </c>
      <c r="Q125" s="5" t="s">
        <v>163</v>
      </c>
      <c r="R125" s="5" t="s">
        <v>163</v>
      </c>
      <c r="S125" s="5" t="s">
        <v>163</v>
      </c>
      <c r="T125" s="5" t="s">
        <v>375</v>
      </c>
      <c r="U125" s="5" t="s">
        <v>172</v>
      </c>
      <c r="V125" s="5">
        <v>26</v>
      </c>
      <c r="W125" s="5" t="s">
        <v>148</v>
      </c>
      <c r="X125" s="5" t="s">
        <v>162</v>
      </c>
      <c r="Y125" s="5" t="s">
        <v>162</v>
      </c>
      <c r="Z125" s="5" t="s">
        <v>162</v>
      </c>
      <c r="AA125" s="5" t="s">
        <v>162</v>
      </c>
      <c r="AB125" s="5" t="s">
        <v>162</v>
      </c>
      <c r="AC125" s="5" t="s">
        <v>173</v>
      </c>
      <c r="AD125" s="5" t="s">
        <v>174</v>
      </c>
      <c r="AE125" s="6">
        <v>4998</v>
      </c>
      <c r="AF125" s="6">
        <v>2627</v>
      </c>
      <c r="AG125" s="6">
        <v>2371</v>
      </c>
      <c r="AH125" s="6">
        <v>1580</v>
      </c>
      <c r="AI125" s="6">
        <v>713</v>
      </c>
      <c r="AJ125" s="6">
        <v>56</v>
      </c>
      <c r="AK125" s="6">
        <v>400</v>
      </c>
      <c r="AL125" s="6">
        <v>257</v>
      </c>
      <c r="AM125" s="5" t="s">
        <v>147</v>
      </c>
      <c r="AN125" s="6">
        <v>4231.45</v>
      </c>
      <c r="AO125" s="6">
        <v>587.2</v>
      </c>
      <c r="AP125" s="6">
        <v>167.2</v>
      </c>
      <c r="AQ125" s="6">
        <v>220</v>
      </c>
      <c r="AR125" s="6">
        <v>200</v>
      </c>
      <c r="AS125" s="6">
        <v>3644.25</v>
      </c>
      <c r="AT125" s="6">
        <v>2500</v>
      </c>
      <c r="AU125" s="6">
        <v>13731</v>
      </c>
      <c r="AV125" s="5" t="s">
        <v>147</v>
      </c>
      <c r="AW125" s="5"/>
    </row>
    <row r="126" s="1" customFormat="1" spans="1:49">
      <c r="A126" s="5">
        <v>120</v>
      </c>
      <c r="B126" s="5" t="s">
        <v>148</v>
      </c>
      <c r="C126" s="5" t="s">
        <v>149</v>
      </c>
      <c r="D126" s="5" t="s">
        <v>376</v>
      </c>
      <c r="E126" s="5" t="s">
        <v>151</v>
      </c>
      <c r="F126" s="5" t="s">
        <v>152</v>
      </c>
      <c r="G126" s="5" t="s">
        <v>153</v>
      </c>
      <c r="H126" s="5" t="s">
        <v>154</v>
      </c>
      <c r="I126" s="5" t="s">
        <v>155</v>
      </c>
      <c r="J126" s="5" t="s">
        <v>156</v>
      </c>
      <c r="K126" s="5" t="s">
        <v>157</v>
      </c>
      <c r="L126" s="5" t="s">
        <v>158</v>
      </c>
      <c r="M126" s="5" t="s">
        <v>159</v>
      </c>
      <c r="N126" s="5" t="s">
        <v>197</v>
      </c>
      <c r="O126" s="5" t="s">
        <v>223</v>
      </c>
      <c r="P126" s="5" t="s">
        <v>162</v>
      </c>
      <c r="Q126" s="5" t="s">
        <v>163</v>
      </c>
      <c r="R126" s="5" t="s">
        <v>163</v>
      </c>
      <c r="S126" s="5" t="s">
        <v>163</v>
      </c>
      <c r="T126" s="5" t="s">
        <v>164</v>
      </c>
      <c r="U126" s="5" t="s">
        <v>164</v>
      </c>
      <c r="V126" s="5">
        <v>6</v>
      </c>
      <c r="W126" s="5" t="s">
        <v>148</v>
      </c>
      <c r="X126" s="5" t="s">
        <v>162</v>
      </c>
      <c r="Y126" s="5" t="s">
        <v>162</v>
      </c>
      <c r="Z126" s="5" t="s">
        <v>162</v>
      </c>
      <c r="AA126" s="5" t="s">
        <v>162</v>
      </c>
      <c r="AB126" s="5" t="s">
        <v>162</v>
      </c>
      <c r="AC126" s="5" t="s">
        <v>173</v>
      </c>
      <c r="AD126" s="5" t="s">
        <v>174</v>
      </c>
      <c r="AE126" s="6">
        <v>3261</v>
      </c>
      <c r="AF126" s="6">
        <v>2150</v>
      </c>
      <c r="AG126" s="6">
        <v>1111</v>
      </c>
      <c r="AH126" s="6">
        <v>1587</v>
      </c>
      <c r="AI126" s="6">
        <v>613</v>
      </c>
      <c r="AJ126" s="6">
        <v>56</v>
      </c>
      <c r="AK126" s="6">
        <v>300</v>
      </c>
      <c r="AL126" s="6">
        <v>257</v>
      </c>
      <c r="AM126" s="5" t="s">
        <v>147</v>
      </c>
      <c r="AN126" s="6">
        <v>4192.45</v>
      </c>
      <c r="AO126" s="6">
        <v>548.2</v>
      </c>
      <c r="AP126" s="6">
        <v>128.2</v>
      </c>
      <c r="AQ126" s="6">
        <v>220</v>
      </c>
      <c r="AR126" s="6">
        <v>200</v>
      </c>
      <c r="AS126" s="6">
        <v>3644.25</v>
      </c>
      <c r="AT126" s="6">
        <v>2500</v>
      </c>
      <c r="AU126" s="6">
        <v>13731</v>
      </c>
      <c r="AV126" s="5" t="s">
        <v>147</v>
      </c>
      <c r="AW126" s="5"/>
    </row>
    <row r="127" s="1" customFormat="1" spans="1:49">
      <c r="A127" s="5">
        <v>121</v>
      </c>
      <c r="B127" s="5" t="s">
        <v>148</v>
      </c>
      <c r="C127" s="5" t="s">
        <v>149</v>
      </c>
      <c r="D127" s="5" t="s">
        <v>377</v>
      </c>
      <c r="E127" s="5" t="s">
        <v>180</v>
      </c>
      <c r="F127" s="5" t="s">
        <v>152</v>
      </c>
      <c r="G127" s="5" t="s">
        <v>153</v>
      </c>
      <c r="H127" s="5" t="s">
        <v>154</v>
      </c>
      <c r="I127" s="5" t="s">
        <v>184</v>
      </c>
      <c r="J127" s="5" t="s">
        <v>156</v>
      </c>
      <c r="K127" s="5" t="s">
        <v>157</v>
      </c>
      <c r="L127" s="5" t="s">
        <v>158</v>
      </c>
      <c r="M127" s="5" t="s">
        <v>159</v>
      </c>
      <c r="N127" s="5" t="s">
        <v>185</v>
      </c>
      <c r="O127" s="5" t="s">
        <v>190</v>
      </c>
      <c r="P127" s="5" t="s">
        <v>162</v>
      </c>
      <c r="Q127" s="5" t="s">
        <v>163</v>
      </c>
      <c r="R127" s="5" t="s">
        <v>163</v>
      </c>
      <c r="S127" s="5" t="s">
        <v>163</v>
      </c>
      <c r="T127" s="5" t="s">
        <v>251</v>
      </c>
      <c r="U127" s="5" t="s">
        <v>251</v>
      </c>
      <c r="V127" s="5">
        <v>27</v>
      </c>
      <c r="W127" s="5" t="s">
        <v>148</v>
      </c>
      <c r="X127" s="5" t="s">
        <v>162</v>
      </c>
      <c r="Y127" s="5" t="s">
        <v>162</v>
      </c>
      <c r="Z127" s="5" t="s">
        <v>162</v>
      </c>
      <c r="AA127" s="5" t="s">
        <v>162</v>
      </c>
      <c r="AB127" s="5" t="s">
        <v>162</v>
      </c>
      <c r="AC127" s="5" t="s">
        <v>173</v>
      </c>
      <c r="AD127" s="5" t="s">
        <v>174</v>
      </c>
      <c r="AE127" s="6">
        <v>4788</v>
      </c>
      <c r="AF127" s="6">
        <v>2627</v>
      </c>
      <c r="AG127" s="6">
        <v>2161</v>
      </c>
      <c r="AH127" s="6">
        <v>1940</v>
      </c>
      <c r="AI127" s="6">
        <v>713</v>
      </c>
      <c r="AJ127" s="6">
        <v>56</v>
      </c>
      <c r="AK127" s="6">
        <v>400</v>
      </c>
      <c r="AL127" s="6">
        <v>257</v>
      </c>
      <c r="AM127" s="5" t="s">
        <v>147</v>
      </c>
      <c r="AN127" s="6">
        <v>4222.55</v>
      </c>
      <c r="AO127" s="6">
        <v>578.3</v>
      </c>
      <c r="AP127" s="6">
        <v>158.3</v>
      </c>
      <c r="AQ127" s="6">
        <v>220</v>
      </c>
      <c r="AR127" s="6">
        <v>200</v>
      </c>
      <c r="AS127" s="6">
        <v>3644.25</v>
      </c>
      <c r="AT127" s="6">
        <v>2500</v>
      </c>
      <c r="AU127" s="6">
        <v>13731</v>
      </c>
      <c r="AV127" s="5" t="s">
        <v>147</v>
      </c>
      <c r="AW127" s="5"/>
    </row>
    <row r="128" s="1" customFormat="1" spans="1:49">
      <c r="A128" s="5">
        <v>122</v>
      </c>
      <c r="B128" s="5" t="s">
        <v>148</v>
      </c>
      <c r="C128" s="5" t="s">
        <v>149</v>
      </c>
      <c r="D128" s="5" t="s">
        <v>378</v>
      </c>
      <c r="E128" s="5" t="s">
        <v>180</v>
      </c>
      <c r="F128" s="5" t="s">
        <v>152</v>
      </c>
      <c r="G128" s="5" t="s">
        <v>379</v>
      </c>
      <c r="H128" s="5" t="s">
        <v>154</v>
      </c>
      <c r="I128" s="5" t="s">
        <v>239</v>
      </c>
      <c r="J128" s="5" t="s">
        <v>156</v>
      </c>
      <c r="K128" s="5" t="s">
        <v>157</v>
      </c>
      <c r="L128" s="5" t="s">
        <v>158</v>
      </c>
      <c r="M128" s="5" t="s">
        <v>159</v>
      </c>
      <c r="N128" s="5" t="s">
        <v>380</v>
      </c>
      <c r="O128" s="5" t="s">
        <v>211</v>
      </c>
      <c r="P128" s="5" t="s">
        <v>162</v>
      </c>
      <c r="Q128" s="5" t="s">
        <v>163</v>
      </c>
      <c r="R128" s="5" t="s">
        <v>163</v>
      </c>
      <c r="S128" s="5" t="s">
        <v>163</v>
      </c>
      <c r="T128" s="5" t="s">
        <v>381</v>
      </c>
      <c r="U128" s="5" t="s">
        <v>381</v>
      </c>
      <c r="V128" s="5">
        <v>40</v>
      </c>
      <c r="W128" s="5" t="s">
        <v>148</v>
      </c>
      <c r="X128" s="5" t="s">
        <v>162</v>
      </c>
      <c r="Y128" s="5" t="s">
        <v>162</v>
      </c>
      <c r="Z128" s="5" t="s">
        <v>162</v>
      </c>
      <c r="AA128" s="5" t="s">
        <v>162</v>
      </c>
      <c r="AB128" s="5" t="s">
        <v>162</v>
      </c>
      <c r="AC128" s="5" t="s">
        <v>173</v>
      </c>
      <c r="AD128" s="5" t="s">
        <v>174</v>
      </c>
      <c r="AE128" s="6">
        <v>3823</v>
      </c>
      <c r="AF128" s="6">
        <v>1585</v>
      </c>
      <c r="AG128" s="6">
        <v>2238</v>
      </c>
      <c r="AH128" s="6">
        <v>1439</v>
      </c>
      <c r="AI128" s="6">
        <v>713</v>
      </c>
      <c r="AJ128" s="6">
        <v>56</v>
      </c>
      <c r="AK128" s="6">
        <v>400</v>
      </c>
      <c r="AL128" s="6">
        <v>257</v>
      </c>
      <c r="AM128" s="5" t="s">
        <v>147</v>
      </c>
      <c r="AN128" s="6">
        <v>4205.23</v>
      </c>
      <c r="AO128" s="6">
        <v>560.98</v>
      </c>
      <c r="AP128" s="6">
        <v>140.98</v>
      </c>
      <c r="AQ128" s="6">
        <v>220</v>
      </c>
      <c r="AR128" s="6">
        <v>200</v>
      </c>
      <c r="AS128" s="6">
        <v>3644.25</v>
      </c>
      <c r="AT128" s="6">
        <v>2500</v>
      </c>
      <c r="AU128" s="6">
        <v>13731</v>
      </c>
      <c r="AV128" s="5" t="s">
        <v>147</v>
      </c>
      <c r="AW128" s="5"/>
    </row>
    <row r="129" s="1" customFormat="1" spans="1:49">
      <c r="A129" s="5">
        <v>123</v>
      </c>
      <c r="B129" s="5" t="s">
        <v>148</v>
      </c>
      <c r="C129" s="5" t="s">
        <v>149</v>
      </c>
      <c r="D129" s="5" t="s">
        <v>382</v>
      </c>
      <c r="E129" s="5" t="s">
        <v>151</v>
      </c>
      <c r="F129" s="5" t="s">
        <v>152</v>
      </c>
      <c r="G129" s="5" t="s">
        <v>176</v>
      </c>
      <c r="H129" s="5" t="s">
        <v>154</v>
      </c>
      <c r="I129" s="5" t="s">
        <v>155</v>
      </c>
      <c r="J129" s="5" t="s">
        <v>156</v>
      </c>
      <c r="K129" s="5" t="s">
        <v>157</v>
      </c>
      <c r="L129" s="5" t="s">
        <v>158</v>
      </c>
      <c r="M129" s="5" t="s">
        <v>159</v>
      </c>
      <c r="N129" s="5" t="s">
        <v>197</v>
      </c>
      <c r="O129" s="5" t="s">
        <v>236</v>
      </c>
      <c r="P129" s="5" t="s">
        <v>162</v>
      </c>
      <c r="Q129" s="5" t="s">
        <v>163</v>
      </c>
      <c r="R129" s="5" t="s">
        <v>163</v>
      </c>
      <c r="S129" s="5" t="s">
        <v>163</v>
      </c>
      <c r="T129" s="5" t="s">
        <v>237</v>
      </c>
      <c r="U129" s="5" t="s">
        <v>237</v>
      </c>
      <c r="V129" s="5">
        <v>11</v>
      </c>
      <c r="W129" s="5" t="s">
        <v>148</v>
      </c>
      <c r="X129" s="5" t="s">
        <v>162</v>
      </c>
      <c r="Y129" s="5" t="s">
        <v>162</v>
      </c>
      <c r="Z129" s="5" t="s">
        <v>162</v>
      </c>
      <c r="AA129" s="5" t="s">
        <v>162</v>
      </c>
      <c r="AB129" s="5" t="s">
        <v>162</v>
      </c>
      <c r="AC129" s="5" t="s">
        <v>173</v>
      </c>
      <c r="AD129" s="5" t="s">
        <v>174</v>
      </c>
      <c r="AE129" s="6">
        <v>3490</v>
      </c>
      <c r="AF129" s="6">
        <v>2150</v>
      </c>
      <c r="AG129" s="6">
        <v>1340</v>
      </c>
      <c r="AH129" s="6">
        <v>1587</v>
      </c>
      <c r="AI129" s="6">
        <v>713</v>
      </c>
      <c r="AJ129" s="6">
        <v>56</v>
      </c>
      <c r="AK129" s="6">
        <v>400</v>
      </c>
      <c r="AL129" s="6">
        <v>257</v>
      </c>
      <c r="AM129" s="5" t="s">
        <v>147</v>
      </c>
      <c r="AN129" s="6">
        <v>4196.48</v>
      </c>
      <c r="AO129" s="6">
        <v>552.23</v>
      </c>
      <c r="AP129" s="6">
        <v>132.23</v>
      </c>
      <c r="AQ129" s="6">
        <v>220</v>
      </c>
      <c r="AR129" s="6">
        <v>200</v>
      </c>
      <c r="AS129" s="6">
        <v>3644.25</v>
      </c>
      <c r="AT129" s="6">
        <v>2500</v>
      </c>
      <c r="AU129" s="6">
        <v>13731</v>
      </c>
      <c r="AV129" s="5" t="s">
        <v>147</v>
      </c>
      <c r="AW129" s="5"/>
    </row>
    <row r="130" s="1" customFormat="1" spans="1:49">
      <c r="A130" s="5">
        <v>124</v>
      </c>
      <c r="B130" s="5" t="s">
        <v>148</v>
      </c>
      <c r="C130" s="5" t="s">
        <v>149</v>
      </c>
      <c r="D130" s="5" t="s">
        <v>383</v>
      </c>
      <c r="E130" s="5" t="s">
        <v>151</v>
      </c>
      <c r="F130" s="5" t="s">
        <v>152</v>
      </c>
      <c r="G130" s="5" t="s">
        <v>176</v>
      </c>
      <c r="H130" s="5" t="s">
        <v>154</v>
      </c>
      <c r="I130" s="5" t="s">
        <v>155</v>
      </c>
      <c r="J130" s="5" t="s">
        <v>156</v>
      </c>
      <c r="K130" s="5" t="s">
        <v>157</v>
      </c>
      <c r="L130" s="5" t="s">
        <v>158</v>
      </c>
      <c r="M130" s="5" t="s">
        <v>159</v>
      </c>
      <c r="N130" s="5" t="s">
        <v>197</v>
      </c>
      <c r="O130" s="5" t="s">
        <v>247</v>
      </c>
      <c r="P130" s="5" t="s">
        <v>162</v>
      </c>
      <c r="Q130" s="5" t="s">
        <v>163</v>
      </c>
      <c r="R130" s="5" t="s">
        <v>163</v>
      </c>
      <c r="S130" s="5" t="s">
        <v>163</v>
      </c>
      <c r="T130" s="5" t="s">
        <v>219</v>
      </c>
      <c r="U130" s="5" t="s">
        <v>219</v>
      </c>
      <c r="V130" s="5">
        <v>9</v>
      </c>
      <c r="W130" s="5" t="s">
        <v>148</v>
      </c>
      <c r="X130" s="5" t="s">
        <v>162</v>
      </c>
      <c r="Y130" s="5" t="s">
        <v>162</v>
      </c>
      <c r="Z130" s="5" t="s">
        <v>162</v>
      </c>
      <c r="AA130" s="5" t="s">
        <v>162</v>
      </c>
      <c r="AB130" s="5" t="s">
        <v>162</v>
      </c>
      <c r="AC130" s="5" t="s">
        <v>173</v>
      </c>
      <c r="AD130" s="5" t="s">
        <v>174</v>
      </c>
      <c r="AE130" s="6">
        <v>3335</v>
      </c>
      <c r="AF130" s="6">
        <v>2150</v>
      </c>
      <c r="AG130" s="6">
        <v>1185</v>
      </c>
      <c r="AH130" s="6">
        <v>1587</v>
      </c>
      <c r="AI130" s="6">
        <v>713</v>
      </c>
      <c r="AJ130" s="6">
        <v>56</v>
      </c>
      <c r="AK130" s="6">
        <v>400</v>
      </c>
      <c r="AL130" s="6">
        <v>257</v>
      </c>
      <c r="AM130" s="5" t="s">
        <v>147</v>
      </c>
      <c r="AN130" s="6">
        <v>4193.8</v>
      </c>
      <c r="AO130" s="6">
        <v>549.55</v>
      </c>
      <c r="AP130" s="6">
        <v>129.55</v>
      </c>
      <c r="AQ130" s="6">
        <v>220</v>
      </c>
      <c r="AR130" s="6">
        <v>200</v>
      </c>
      <c r="AS130" s="6">
        <v>3644.25</v>
      </c>
      <c r="AT130" s="6">
        <v>2500</v>
      </c>
      <c r="AU130" s="6">
        <v>13731</v>
      </c>
      <c r="AV130" s="5" t="s">
        <v>147</v>
      </c>
      <c r="AW130" s="5"/>
    </row>
    <row r="131" s="1" customFormat="1" spans="1:49">
      <c r="A131" s="5">
        <v>125</v>
      </c>
      <c r="B131" s="5" t="s">
        <v>148</v>
      </c>
      <c r="C131" s="5" t="s">
        <v>149</v>
      </c>
      <c r="D131" s="5" t="s">
        <v>384</v>
      </c>
      <c r="E131" s="5" t="s">
        <v>151</v>
      </c>
      <c r="F131" s="5" t="s">
        <v>152</v>
      </c>
      <c r="G131" s="5" t="s">
        <v>176</v>
      </c>
      <c r="H131" s="5" t="s">
        <v>154</v>
      </c>
      <c r="I131" s="5" t="s">
        <v>155</v>
      </c>
      <c r="J131" s="5" t="s">
        <v>156</v>
      </c>
      <c r="K131" s="5" t="s">
        <v>157</v>
      </c>
      <c r="L131" s="5" t="s">
        <v>158</v>
      </c>
      <c r="M131" s="5" t="s">
        <v>159</v>
      </c>
      <c r="N131" s="5" t="s">
        <v>169</v>
      </c>
      <c r="O131" s="5" t="s">
        <v>181</v>
      </c>
      <c r="P131" s="5" t="s">
        <v>162</v>
      </c>
      <c r="Q131" s="5" t="s">
        <v>163</v>
      </c>
      <c r="R131" s="5" t="s">
        <v>163</v>
      </c>
      <c r="S131" s="5" t="s">
        <v>163</v>
      </c>
      <c r="T131" s="5" t="s">
        <v>178</v>
      </c>
      <c r="U131" s="5" t="s">
        <v>178</v>
      </c>
      <c r="V131" s="5">
        <v>3</v>
      </c>
      <c r="W131" s="5" t="s">
        <v>148</v>
      </c>
      <c r="X131" s="5" t="s">
        <v>162</v>
      </c>
      <c r="Y131" s="5" t="s">
        <v>162</v>
      </c>
      <c r="Z131" s="5" t="s">
        <v>162</v>
      </c>
      <c r="AA131" s="5" t="s">
        <v>162</v>
      </c>
      <c r="AB131" s="5" t="s">
        <v>162</v>
      </c>
      <c r="AC131" s="5" t="s">
        <v>173</v>
      </c>
      <c r="AD131" s="5" t="s">
        <v>174</v>
      </c>
      <c r="AE131" s="6">
        <v>2696</v>
      </c>
      <c r="AF131" s="6">
        <v>1907</v>
      </c>
      <c r="AG131" s="6">
        <v>789</v>
      </c>
      <c r="AH131" s="6">
        <v>1569</v>
      </c>
      <c r="AI131" s="6">
        <v>613</v>
      </c>
      <c r="AJ131" s="6">
        <v>56</v>
      </c>
      <c r="AK131" s="6">
        <v>300</v>
      </c>
      <c r="AL131" s="6">
        <v>257</v>
      </c>
      <c r="AM131" s="5" t="s">
        <v>147</v>
      </c>
      <c r="AN131" s="6">
        <v>4178.15</v>
      </c>
      <c r="AO131" s="6">
        <v>533.9</v>
      </c>
      <c r="AP131" s="6">
        <v>113.9</v>
      </c>
      <c r="AQ131" s="6">
        <v>220</v>
      </c>
      <c r="AR131" s="6">
        <v>200</v>
      </c>
      <c r="AS131" s="6">
        <v>3644.25</v>
      </c>
      <c r="AT131" s="6">
        <v>2500</v>
      </c>
      <c r="AU131" s="6">
        <v>13731</v>
      </c>
      <c r="AV131" s="5" t="s">
        <v>147</v>
      </c>
      <c r="AW131" s="5"/>
    </row>
    <row r="132" s="1" customFormat="1" spans="1:49">
      <c r="A132" s="5">
        <v>126</v>
      </c>
      <c r="B132" s="5" t="s">
        <v>148</v>
      </c>
      <c r="C132" s="5" t="s">
        <v>149</v>
      </c>
      <c r="D132" s="5" t="s">
        <v>385</v>
      </c>
      <c r="E132" s="5" t="s">
        <v>151</v>
      </c>
      <c r="F132" s="5" t="s">
        <v>152</v>
      </c>
      <c r="G132" s="5" t="s">
        <v>176</v>
      </c>
      <c r="H132" s="5" t="s">
        <v>154</v>
      </c>
      <c r="I132" s="5" t="s">
        <v>155</v>
      </c>
      <c r="J132" s="5" t="s">
        <v>156</v>
      </c>
      <c r="K132" s="5" t="s">
        <v>157</v>
      </c>
      <c r="L132" s="5" t="s">
        <v>158</v>
      </c>
      <c r="M132" s="5" t="s">
        <v>159</v>
      </c>
      <c r="N132" s="5" t="s">
        <v>169</v>
      </c>
      <c r="O132" s="5" t="s">
        <v>274</v>
      </c>
      <c r="P132" s="5" t="s">
        <v>162</v>
      </c>
      <c r="Q132" s="5" t="s">
        <v>163</v>
      </c>
      <c r="R132" s="5" t="s">
        <v>163</v>
      </c>
      <c r="S132" s="5" t="s">
        <v>163</v>
      </c>
      <c r="T132" s="5" t="s">
        <v>178</v>
      </c>
      <c r="U132" s="5" t="s">
        <v>178</v>
      </c>
      <c r="V132" s="5">
        <v>3</v>
      </c>
      <c r="W132" s="5" t="s">
        <v>148</v>
      </c>
      <c r="X132" s="5" t="s">
        <v>162</v>
      </c>
      <c r="Y132" s="5" t="s">
        <v>162</v>
      </c>
      <c r="Z132" s="5" t="s">
        <v>162</v>
      </c>
      <c r="AA132" s="5" t="s">
        <v>162</v>
      </c>
      <c r="AB132" s="5" t="s">
        <v>162</v>
      </c>
      <c r="AC132" s="5" t="s">
        <v>173</v>
      </c>
      <c r="AD132" s="5" t="s">
        <v>174</v>
      </c>
      <c r="AE132" s="6">
        <v>2880</v>
      </c>
      <c r="AF132" s="6">
        <v>1907</v>
      </c>
      <c r="AG132" s="6">
        <v>973</v>
      </c>
      <c r="AH132" s="6">
        <v>1569</v>
      </c>
      <c r="AI132" s="6">
        <v>613</v>
      </c>
      <c r="AJ132" s="6">
        <v>56</v>
      </c>
      <c r="AK132" s="6">
        <v>300</v>
      </c>
      <c r="AL132" s="6">
        <v>257</v>
      </c>
      <c r="AM132" s="5" t="s">
        <v>147</v>
      </c>
      <c r="AN132" s="6">
        <v>4178.15</v>
      </c>
      <c r="AO132" s="6">
        <v>533.9</v>
      </c>
      <c r="AP132" s="6">
        <v>113.9</v>
      </c>
      <c r="AQ132" s="6">
        <v>220</v>
      </c>
      <c r="AR132" s="6">
        <v>200</v>
      </c>
      <c r="AS132" s="6">
        <v>3644.25</v>
      </c>
      <c r="AT132" s="6">
        <v>2500</v>
      </c>
      <c r="AU132" s="6">
        <v>13731</v>
      </c>
      <c r="AV132" s="5" t="s">
        <v>147</v>
      </c>
      <c r="AW132" s="5"/>
    </row>
    <row r="133" s="1" customFormat="1" spans="1:49">
      <c r="A133" s="5">
        <v>127</v>
      </c>
      <c r="B133" s="5" t="s">
        <v>148</v>
      </c>
      <c r="C133" s="5" t="s">
        <v>149</v>
      </c>
      <c r="D133" s="5" t="s">
        <v>386</v>
      </c>
      <c r="E133" s="5" t="s">
        <v>151</v>
      </c>
      <c r="F133" s="5" t="s">
        <v>152</v>
      </c>
      <c r="G133" s="5" t="s">
        <v>153</v>
      </c>
      <c r="H133" s="5" t="s">
        <v>154</v>
      </c>
      <c r="I133" s="5" t="s">
        <v>184</v>
      </c>
      <c r="J133" s="5" t="s">
        <v>156</v>
      </c>
      <c r="K133" s="5" t="s">
        <v>157</v>
      </c>
      <c r="L133" s="5" t="s">
        <v>158</v>
      </c>
      <c r="M133" s="5" t="s">
        <v>159</v>
      </c>
      <c r="N133" s="5" t="s">
        <v>185</v>
      </c>
      <c r="O133" s="5" t="s">
        <v>240</v>
      </c>
      <c r="P133" s="5" t="s">
        <v>162</v>
      </c>
      <c r="Q133" s="5" t="s">
        <v>163</v>
      </c>
      <c r="R133" s="5" t="s">
        <v>163</v>
      </c>
      <c r="S133" s="5" t="s">
        <v>163</v>
      </c>
      <c r="T133" s="5" t="s">
        <v>234</v>
      </c>
      <c r="U133" s="5" t="s">
        <v>234</v>
      </c>
      <c r="V133" s="5">
        <v>38</v>
      </c>
      <c r="W133" s="5" t="s">
        <v>148</v>
      </c>
      <c r="X133" s="5" t="s">
        <v>162</v>
      </c>
      <c r="Y133" s="5" t="s">
        <v>162</v>
      </c>
      <c r="Z133" s="5" t="s">
        <v>162</v>
      </c>
      <c r="AA133" s="5" t="s">
        <v>162</v>
      </c>
      <c r="AB133" s="5" t="s">
        <v>162</v>
      </c>
      <c r="AC133" s="5" t="s">
        <v>173</v>
      </c>
      <c r="AD133" s="5" t="s">
        <v>174</v>
      </c>
      <c r="AE133" s="6">
        <v>5815</v>
      </c>
      <c r="AF133" s="6">
        <v>2627</v>
      </c>
      <c r="AG133" s="6">
        <v>3188</v>
      </c>
      <c r="AH133" s="6">
        <v>1580</v>
      </c>
      <c r="AI133" s="6">
        <v>713</v>
      </c>
      <c r="AJ133" s="6">
        <v>56</v>
      </c>
      <c r="AK133" s="6">
        <v>400</v>
      </c>
      <c r="AL133" s="6">
        <v>257</v>
      </c>
      <c r="AM133" s="5" t="s">
        <v>147</v>
      </c>
      <c r="AN133" s="6">
        <v>4249.88</v>
      </c>
      <c r="AO133" s="6">
        <v>605.63</v>
      </c>
      <c r="AP133" s="6">
        <v>185.63</v>
      </c>
      <c r="AQ133" s="6">
        <v>220</v>
      </c>
      <c r="AR133" s="6">
        <v>200</v>
      </c>
      <c r="AS133" s="6">
        <v>3644.25</v>
      </c>
      <c r="AT133" s="6">
        <v>2500</v>
      </c>
      <c r="AU133" s="6">
        <v>13731</v>
      </c>
      <c r="AV133" s="5" t="s">
        <v>147</v>
      </c>
      <c r="AW133" s="5"/>
    </row>
    <row r="134" s="1" customFormat="1" spans="1:49">
      <c r="A134" s="5">
        <v>128</v>
      </c>
      <c r="B134" s="5" t="s">
        <v>148</v>
      </c>
      <c r="C134" s="5" t="s">
        <v>149</v>
      </c>
      <c r="D134" s="5" t="s">
        <v>387</v>
      </c>
      <c r="E134" s="5" t="s">
        <v>180</v>
      </c>
      <c r="F134" s="5" t="s">
        <v>152</v>
      </c>
      <c r="G134" s="5" t="s">
        <v>176</v>
      </c>
      <c r="H134" s="5" t="s">
        <v>154</v>
      </c>
      <c r="I134" s="5" t="s">
        <v>155</v>
      </c>
      <c r="J134" s="5" t="s">
        <v>156</v>
      </c>
      <c r="K134" s="5" t="s">
        <v>157</v>
      </c>
      <c r="L134" s="5" t="s">
        <v>158</v>
      </c>
      <c r="M134" s="5" t="s">
        <v>159</v>
      </c>
      <c r="N134" s="5" t="s">
        <v>197</v>
      </c>
      <c r="O134" s="5" t="s">
        <v>262</v>
      </c>
      <c r="P134" s="5" t="s">
        <v>162</v>
      </c>
      <c r="Q134" s="5" t="s">
        <v>163</v>
      </c>
      <c r="R134" s="5" t="s">
        <v>163</v>
      </c>
      <c r="S134" s="5" t="s">
        <v>163</v>
      </c>
      <c r="T134" s="5" t="s">
        <v>310</v>
      </c>
      <c r="U134" s="5" t="s">
        <v>310</v>
      </c>
      <c r="V134" s="5">
        <v>10</v>
      </c>
      <c r="W134" s="5" t="s">
        <v>148</v>
      </c>
      <c r="X134" s="5" t="s">
        <v>162</v>
      </c>
      <c r="Y134" s="5" t="s">
        <v>162</v>
      </c>
      <c r="Z134" s="5" t="s">
        <v>162</v>
      </c>
      <c r="AA134" s="5" t="s">
        <v>162</v>
      </c>
      <c r="AB134" s="5" t="s">
        <v>162</v>
      </c>
      <c r="AC134" s="5" t="s">
        <v>173</v>
      </c>
      <c r="AD134" s="5" t="s">
        <v>174</v>
      </c>
      <c r="AE134" s="6">
        <v>3654</v>
      </c>
      <c r="AF134" s="6">
        <v>2150</v>
      </c>
      <c r="AG134" s="6">
        <v>1504</v>
      </c>
      <c r="AH134" s="6">
        <v>1587</v>
      </c>
      <c r="AI134" s="6">
        <v>713</v>
      </c>
      <c r="AJ134" s="6">
        <v>56</v>
      </c>
      <c r="AK134" s="6">
        <v>400</v>
      </c>
      <c r="AL134" s="6">
        <v>257</v>
      </c>
      <c r="AM134" s="5" t="s">
        <v>147</v>
      </c>
      <c r="AN134" s="6">
        <v>4200.13</v>
      </c>
      <c r="AO134" s="6">
        <v>555.88</v>
      </c>
      <c r="AP134" s="6">
        <v>135.88</v>
      </c>
      <c r="AQ134" s="6">
        <v>220</v>
      </c>
      <c r="AR134" s="6">
        <v>200</v>
      </c>
      <c r="AS134" s="6">
        <v>3644.25</v>
      </c>
      <c r="AT134" s="6">
        <v>2500</v>
      </c>
      <c r="AU134" s="6">
        <v>13731</v>
      </c>
      <c r="AV134" s="5" t="s">
        <v>147</v>
      </c>
      <c r="AW134" s="5"/>
    </row>
    <row r="135" s="1" customFormat="1" spans="1:49">
      <c r="A135" s="5">
        <v>129</v>
      </c>
      <c r="B135" s="5" t="s">
        <v>148</v>
      </c>
      <c r="C135" s="5" t="s">
        <v>149</v>
      </c>
      <c r="D135" s="5" t="s">
        <v>388</v>
      </c>
      <c r="E135" s="5" t="s">
        <v>151</v>
      </c>
      <c r="F135" s="5" t="s">
        <v>152</v>
      </c>
      <c r="G135" s="5" t="s">
        <v>176</v>
      </c>
      <c r="H135" s="5" t="s">
        <v>154</v>
      </c>
      <c r="I135" s="5" t="s">
        <v>155</v>
      </c>
      <c r="J135" s="5" t="s">
        <v>156</v>
      </c>
      <c r="K135" s="5" t="s">
        <v>157</v>
      </c>
      <c r="L135" s="5" t="s">
        <v>158</v>
      </c>
      <c r="M135" s="5" t="s">
        <v>159</v>
      </c>
      <c r="N135" s="5" t="s">
        <v>202</v>
      </c>
      <c r="O135" s="5" t="s">
        <v>309</v>
      </c>
      <c r="P135" s="5" t="s">
        <v>162</v>
      </c>
      <c r="Q135" s="5" t="s">
        <v>163</v>
      </c>
      <c r="R135" s="5" t="s">
        <v>163</v>
      </c>
      <c r="S135" s="5" t="s">
        <v>163</v>
      </c>
      <c r="T135" s="5" t="s">
        <v>237</v>
      </c>
      <c r="U135" s="5" t="s">
        <v>237</v>
      </c>
      <c r="V135" s="5">
        <v>11</v>
      </c>
      <c r="W135" s="5" t="s">
        <v>148</v>
      </c>
      <c r="X135" s="5" t="s">
        <v>162</v>
      </c>
      <c r="Y135" s="5" t="s">
        <v>162</v>
      </c>
      <c r="Z135" s="5" t="s">
        <v>162</v>
      </c>
      <c r="AA135" s="5" t="s">
        <v>162</v>
      </c>
      <c r="AB135" s="5" t="s">
        <v>162</v>
      </c>
      <c r="AC135" s="5" t="s">
        <v>173</v>
      </c>
      <c r="AD135" s="5" t="s">
        <v>174</v>
      </c>
      <c r="AE135" s="6">
        <v>3782</v>
      </c>
      <c r="AF135" s="6">
        <v>2361</v>
      </c>
      <c r="AG135" s="6">
        <v>1421</v>
      </c>
      <c r="AH135" s="6">
        <v>1584</v>
      </c>
      <c r="AI135" s="6">
        <v>713</v>
      </c>
      <c r="AJ135" s="6">
        <v>56</v>
      </c>
      <c r="AK135" s="6">
        <v>400</v>
      </c>
      <c r="AL135" s="6">
        <v>257</v>
      </c>
      <c r="AM135" s="5" t="s">
        <v>147</v>
      </c>
      <c r="AN135" s="6">
        <v>4198.48</v>
      </c>
      <c r="AO135" s="6">
        <v>554.23</v>
      </c>
      <c r="AP135" s="6">
        <v>134.23</v>
      </c>
      <c r="AQ135" s="6">
        <v>220</v>
      </c>
      <c r="AR135" s="6">
        <v>200</v>
      </c>
      <c r="AS135" s="6">
        <v>3644.25</v>
      </c>
      <c r="AT135" s="6">
        <v>2500</v>
      </c>
      <c r="AU135" s="6">
        <v>13731</v>
      </c>
      <c r="AV135" s="5" t="s">
        <v>147</v>
      </c>
      <c r="AW135" s="5"/>
    </row>
    <row r="136" s="1" customFormat="1" spans="1:49">
      <c r="A136" s="5">
        <v>130</v>
      </c>
      <c r="B136" s="5" t="s">
        <v>148</v>
      </c>
      <c r="C136" s="5" t="s">
        <v>149</v>
      </c>
      <c r="D136" s="5" t="s">
        <v>389</v>
      </c>
      <c r="E136" s="5" t="s">
        <v>180</v>
      </c>
      <c r="F136" s="5" t="s">
        <v>152</v>
      </c>
      <c r="G136" s="5" t="s">
        <v>176</v>
      </c>
      <c r="H136" s="5" t="s">
        <v>154</v>
      </c>
      <c r="I136" s="5" t="s">
        <v>201</v>
      </c>
      <c r="J136" s="5" t="s">
        <v>156</v>
      </c>
      <c r="K136" s="5" t="s">
        <v>157</v>
      </c>
      <c r="L136" s="5" t="s">
        <v>158</v>
      </c>
      <c r="M136" s="5" t="s">
        <v>159</v>
      </c>
      <c r="N136" s="5" t="s">
        <v>189</v>
      </c>
      <c r="O136" s="5" t="s">
        <v>313</v>
      </c>
      <c r="P136" s="5" t="s">
        <v>162</v>
      </c>
      <c r="Q136" s="5" t="s">
        <v>163</v>
      </c>
      <c r="R136" s="5" t="s">
        <v>163</v>
      </c>
      <c r="S136" s="5" t="s">
        <v>163</v>
      </c>
      <c r="T136" s="5" t="s">
        <v>390</v>
      </c>
      <c r="U136" s="5" t="s">
        <v>164</v>
      </c>
      <c r="V136" s="5">
        <v>28</v>
      </c>
      <c r="W136" s="5" t="s">
        <v>148</v>
      </c>
      <c r="X136" s="5" t="s">
        <v>162</v>
      </c>
      <c r="Y136" s="5" t="s">
        <v>162</v>
      </c>
      <c r="Z136" s="5" t="s">
        <v>162</v>
      </c>
      <c r="AA136" s="5" t="s">
        <v>162</v>
      </c>
      <c r="AB136" s="5" t="s">
        <v>162</v>
      </c>
      <c r="AC136" s="5" t="s">
        <v>173</v>
      </c>
      <c r="AD136" s="5" t="s">
        <v>174</v>
      </c>
      <c r="AE136" s="6">
        <v>5408</v>
      </c>
      <c r="AF136" s="6">
        <v>3037</v>
      </c>
      <c r="AG136" s="6">
        <v>2371</v>
      </c>
      <c r="AH136" s="6">
        <v>2265</v>
      </c>
      <c r="AI136" s="6">
        <v>713</v>
      </c>
      <c r="AJ136" s="6">
        <v>56</v>
      </c>
      <c r="AK136" s="6">
        <v>400</v>
      </c>
      <c r="AL136" s="6">
        <v>257</v>
      </c>
      <c r="AM136" s="5" t="s">
        <v>147</v>
      </c>
      <c r="AN136" s="6">
        <v>4283.4</v>
      </c>
      <c r="AO136" s="6">
        <v>639.15</v>
      </c>
      <c r="AP136" s="6">
        <v>179.15</v>
      </c>
      <c r="AQ136" s="6">
        <v>220</v>
      </c>
      <c r="AR136" s="6">
        <v>240</v>
      </c>
      <c r="AS136" s="6">
        <v>3644.25</v>
      </c>
      <c r="AT136" s="6">
        <v>2500</v>
      </c>
      <c r="AU136" s="6">
        <v>13731</v>
      </c>
      <c r="AV136" s="5" t="s">
        <v>147</v>
      </c>
      <c r="AW136" s="5"/>
    </row>
    <row r="137" s="1" customFormat="1" spans="1:49">
      <c r="A137" s="5">
        <v>131</v>
      </c>
      <c r="B137" s="5" t="s">
        <v>148</v>
      </c>
      <c r="C137" s="5" t="s">
        <v>149</v>
      </c>
      <c r="D137" s="5" t="s">
        <v>391</v>
      </c>
      <c r="E137" s="5" t="s">
        <v>151</v>
      </c>
      <c r="F137" s="5" t="s">
        <v>152</v>
      </c>
      <c r="G137" s="5" t="s">
        <v>176</v>
      </c>
      <c r="H137" s="5" t="s">
        <v>154</v>
      </c>
      <c r="I137" s="5" t="s">
        <v>155</v>
      </c>
      <c r="J137" s="5" t="s">
        <v>156</v>
      </c>
      <c r="K137" s="5" t="s">
        <v>157</v>
      </c>
      <c r="L137" s="5" t="s">
        <v>158</v>
      </c>
      <c r="M137" s="5" t="s">
        <v>159</v>
      </c>
      <c r="N137" s="5" t="s">
        <v>169</v>
      </c>
      <c r="O137" s="5" t="s">
        <v>177</v>
      </c>
      <c r="P137" s="5" t="s">
        <v>162</v>
      </c>
      <c r="Q137" s="5" t="s">
        <v>163</v>
      </c>
      <c r="R137" s="5" t="s">
        <v>163</v>
      </c>
      <c r="S137" s="5" t="s">
        <v>163</v>
      </c>
      <c r="T137" s="5" t="s">
        <v>230</v>
      </c>
      <c r="U137" s="5" t="s">
        <v>230</v>
      </c>
      <c r="V137" s="5">
        <v>2</v>
      </c>
      <c r="W137" s="5" t="s">
        <v>148</v>
      </c>
      <c r="X137" s="5" t="s">
        <v>162</v>
      </c>
      <c r="Y137" s="5" t="s">
        <v>162</v>
      </c>
      <c r="Z137" s="5" t="s">
        <v>162</v>
      </c>
      <c r="AA137" s="5" t="s">
        <v>162</v>
      </c>
      <c r="AB137" s="5" t="s">
        <v>162</v>
      </c>
      <c r="AC137" s="5" t="s">
        <v>173</v>
      </c>
      <c r="AD137" s="5" t="s">
        <v>174</v>
      </c>
      <c r="AE137" s="6">
        <v>2639</v>
      </c>
      <c r="AF137" s="6">
        <v>1907</v>
      </c>
      <c r="AG137" s="6">
        <v>732</v>
      </c>
      <c r="AH137" s="6">
        <v>1569</v>
      </c>
      <c r="AI137" s="6">
        <v>613</v>
      </c>
      <c r="AJ137" s="6">
        <v>56</v>
      </c>
      <c r="AK137" s="6">
        <v>300</v>
      </c>
      <c r="AL137" s="6">
        <v>257</v>
      </c>
      <c r="AM137" s="5" t="s">
        <v>147</v>
      </c>
      <c r="AN137" s="6">
        <v>4178.15</v>
      </c>
      <c r="AO137" s="6">
        <v>533.9</v>
      </c>
      <c r="AP137" s="6">
        <v>113.9</v>
      </c>
      <c r="AQ137" s="6">
        <v>220</v>
      </c>
      <c r="AR137" s="6">
        <v>200</v>
      </c>
      <c r="AS137" s="6">
        <v>3644.25</v>
      </c>
      <c r="AT137" s="6">
        <v>2500</v>
      </c>
      <c r="AU137" s="6">
        <v>13731</v>
      </c>
      <c r="AV137" s="5" t="s">
        <v>147</v>
      </c>
      <c r="AW137" s="5"/>
    </row>
    <row r="138" s="1" customFormat="1" spans="1:49">
      <c r="A138" s="5">
        <v>132</v>
      </c>
      <c r="B138" s="5" t="s">
        <v>148</v>
      </c>
      <c r="C138" s="5" t="s">
        <v>149</v>
      </c>
      <c r="D138" s="5" t="s">
        <v>392</v>
      </c>
      <c r="E138" s="5" t="s">
        <v>180</v>
      </c>
      <c r="F138" s="5" t="s">
        <v>152</v>
      </c>
      <c r="G138" s="5" t="s">
        <v>153</v>
      </c>
      <c r="H138" s="5" t="s">
        <v>154</v>
      </c>
      <c r="I138" s="5" t="s">
        <v>239</v>
      </c>
      <c r="J138" s="5" t="s">
        <v>156</v>
      </c>
      <c r="K138" s="5" t="s">
        <v>157</v>
      </c>
      <c r="L138" s="5" t="s">
        <v>158</v>
      </c>
      <c r="M138" s="5" t="s">
        <v>159</v>
      </c>
      <c r="N138" s="5" t="s">
        <v>185</v>
      </c>
      <c r="O138" s="5" t="s">
        <v>250</v>
      </c>
      <c r="P138" s="5" t="s">
        <v>162</v>
      </c>
      <c r="Q138" s="5" t="s">
        <v>163</v>
      </c>
      <c r="R138" s="5" t="s">
        <v>163</v>
      </c>
      <c r="S138" s="5" t="s">
        <v>163</v>
      </c>
      <c r="T138" s="5" t="s">
        <v>393</v>
      </c>
      <c r="U138" s="5" t="s">
        <v>393</v>
      </c>
      <c r="V138" s="5">
        <v>27</v>
      </c>
      <c r="W138" s="5" t="s">
        <v>148</v>
      </c>
      <c r="X138" s="5" t="s">
        <v>162</v>
      </c>
      <c r="Y138" s="5" t="s">
        <v>162</v>
      </c>
      <c r="Z138" s="5" t="s">
        <v>162</v>
      </c>
      <c r="AA138" s="5" t="s">
        <v>162</v>
      </c>
      <c r="AB138" s="5" t="s">
        <v>162</v>
      </c>
      <c r="AC138" s="5" t="s">
        <v>173</v>
      </c>
      <c r="AD138" s="5" t="s">
        <v>174</v>
      </c>
      <c r="AE138" s="6">
        <v>4688</v>
      </c>
      <c r="AF138" s="6">
        <v>2627</v>
      </c>
      <c r="AG138" s="6">
        <v>2061</v>
      </c>
      <c r="AH138" s="6">
        <v>1580</v>
      </c>
      <c r="AI138" s="6">
        <v>713</v>
      </c>
      <c r="AJ138" s="6">
        <v>56</v>
      </c>
      <c r="AK138" s="6">
        <v>400</v>
      </c>
      <c r="AL138" s="6">
        <v>257</v>
      </c>
      <c r="AM138" s="5" t="s">
        <v>147</v>
      </c>
      <c r="AN138" s="6">
        <v>4230.93</v>
      </c>
      <c r="AO138" s="6">
        <v>586.68</v>
      </c>
      <c r="AP138" s="6">
        <v>166.68</v>
      </c>
      <c r="AQ138" s="6">
        <v>220</v>
      </c>
      <c r="AR138" s="6">
        <v>200</v>
      </c>
      <c r="AS138" s="6">
        <v>3644.25</v>
      </c>
      <c r="AT138" s="6">
        <v>2500</v>
      </c>
      <c r="AU138" s="6">
        <v>13731</v>
      </c>
      <c r="AV138" s="5" t="s">
        <v>147</v>
      </c>
      <c r="AW138" s="5"/>
    </row>
    <row r="139" s="1" customFormat="1" spans="1:49">
      <c r="A139" s="5">
        <v>133</v>
      </c>
      <c r="B139" s="5" t="s">
        <v>148</v>
      </c>
      <c r="C139" s="5" t="s">
        <v>149</v>
      </c>
      <c r="D139" s="5" t="s">
        <v>394</v>
      </c>
      <c r="E139" s="5" t="s">
        <v>180</v>
      </c>
      <c r="F139" s="5" t="s">
        <v>152</v>
      </c>
      <c r="G139" s="5" t="s">
        <v>153</v>
      </c>
      <c r="H139" s="5" t="s">
        <v>154</v>
      </c>
      <c r="I139" s="5" t="s">
        <v>395</v>
      </c>
      <c r="J139" s="5" t="s">
        <v>156</v>
      </c>
      <c r="K139" s="5" t="s">
        <v>157</v>
      </c>
      <c r="L139" s="5" t="s">
        <v>158</v>
      </c>
      <c r="M139" s="5" t="s">
        <v>159</v>
      </c>
      <c r="N139" s="5" t="s">
        <v>202</v>
      </c>
      <c r="O139" s="5" t="s">
        <v>190</v>
      </c>
      <c r="P139" s="5" t="s">
        <v>162</v>
      </c>
      <c r="Q139" s="5" t="s">
        <v>163</v>
      </c>
      <c r="R139" s="5" t="s">
        <v>163</v>
      </c>
      <c r="S139" s="5" t="s">
        <v>163</v>
      </c>
      <c r="T139" s="5" t="s">
        <v>396</v>
      </c>
      <c r="U139" s="5" t="s">
        <v>396</v>
      </c>
      <c r="V139" s="5">
        <v>29</v>
      </c>
      <c r="W139" s="5" t="s">
        <v>148</v>
      </c>
      <c r="X139" s="5" t="s">
        <v>162</v>
      </c>
      <c r="Y139" s="5" t="s">
        <v>162</v>
      </c>
      <c r="Z139" s="5" t="s">
        <v>162</v>
      </c>
      <c r="AA139" s="5" t="s">
        <v>162</v>
      </c>
      <c r="AB139" s="5" t="s">
        <v>162</v>
      </c>
      <c r="AC139" s="5" t="s">
        <v>173</v>
      </c>
      <c r="AD139" s="5" t="s">
        <v>174</v>
      </c>
      <c r="AE139" s="6">
        <v>4522</v>
      </c>
      <c r="AF139" s="6">
        <v>2361</v>
      </c>
      <c r="AG139" s="6">
        <v>2161</v>
      </c>
      <c r="AH139" s="6">
        <v>1824</v>
      </c>
      <c r="AI139" s="6">
        <v>713</v>
      </c>
      <c r="AJ139" s="6">
        <v>56</v>
      </c>
      <c r="AK139" s="6">
        <v>400</v>
      </c>
      <c r="AL139" s="6">
        <v>257</v>
      </c>
      <c r="AM139" s="5" t="s">
        <v>147</v>
      </c>
      <c r="AN139" s="6">
        <v>4222.55</v>
      </c>
      <c r="AO139" s="6">
        <v>578.3</v>
      </c>
      <c r="AP139" s="6">
        <v>158.3</v>
      </c>
      <c r="AQ139" s="6">
        <v>220</v>
      </c>
      <c r="AR139" s="6">
        <v>200</v>
      </c>
      <c r="AS139" s="6">
        <v>3644.25</v>
      </c>
      <c r="AT139" s="6">
        <v>2500</v>
      </c>
      <c r="AU139" s="6">
        <v>13731</v>
      </c>
      <c r="AV139" s="5" t="s">
        <v>147</v>
      </c>
      <c r="AW139" s="5"/>
    </row>
    <row r="140" s="1" customFormat="1" spans="1:49">
      <c r="A140" s="5">
        <v>134</v>
      </c>
      <c r="B140" s="5" t="s">
        <v>148</v>
      </c>
      <c r="C140" s="5" t="s">
        <v>149</v>
      </c>
      <c r="D140" s="5" t="s">
        <v>397</v>
      </c>
      <c r="E140" s="5" t="s">
        <v>180</v>
      </c>
      <c r="F140" s="5" t="s">
        <v>152</v>
      </c>
      <c r="G140" s="5" t="s">
        <v>176</v>
      </c>
      <c r="H140" s="5" t="s">
        <v>154</v>
      </c>
      <c r="I140" s="5" t="s">
        <v>201</v>
      </c>
      <c r="J140" s="5" t="s">
        <v>156</v>
      </c>
      <c r="K140" s="5" t="s">
        <v>157</v>
      </c>
      <c r="L140" s="5" t="s">
        <v>158</v>
      </c>
      <c r="M140" s="5" t="s">
        <v>159</v>
      </c>
      <c r="N140" s="5" t="s">
        <v>189</v>
      </c>
      <c r="O140" s="5" t="s">
        <v>302</v>
      </c>
      <c r="P140" s="5" t="s">
        <v>162</v>
      </c>
      <c r="Q140" s="5" t="s">
        <v>163</v>
      </c>
      <c r="R140" s="5" t="s">
        <v>163</v>
      </c>
      <c r="S140" s="5" t="s">
        <v>163</v>
      </c>
      <c r="T140" s="5" t="s">
        <v>398</v>
      </c>
      <c r="U140" s="5" t="s">
        <v>243</v>
      </c>
      <c r="V140" s="5">
        <v>34</v>
      </c>
      <c r="W140" s="5" t="s">
        <v>148</v>
      </c>
      <c r="X140" s="5" t="s">
        <v>162</v>
      </c>
      <c r="Y140" s="5" t="s">
        <v>162</v>
      </c>
      <c r="Z140" s="5" t="s">
        <v>162</v>
      </c>
      <c r="AA140" s="5" t="s">
        <v>162</v>
      </c>
      <c r="AB140" s="5" t="s">
        <v>162</v>
      </c>
      <c r="AC140" s="5" t="s">
        <v>173</v>
      </c>
      <c r="AD140" s="5" t="s">
        <v>174</v>
      </c>
      <c r="AE140" s="6">
        <v>5979</v>
      </c>
      <c r="AF140" s="6">
        <v>3037</v>
      </c>
      <c r="AG140" s="6">
        <v>2942</v>
      </c>
      <c r="AH140" s="6">
        <v>1785</v>
      </c>
      <c r="AI140" s="6">
        <v>713</v>
      </c>
      <c r="AJ140" s="6">
        <v>56</v>
      </c>
      <c r="AK140" s="6">
        <v>400</v>
      </c>
      <c r="AL140" s="6">
        <v>257</v>
      </c>
      <c r="AM140" s="5" t="s">
        <v>147</v>
      </c>
      <c r="AN140" s="6">
        <v>4290.95</v>
      </c>
      <c r="AO140" s="6">
        <v>646.7</v>
      </c>
      <c r="AP140" s="6">
        <v>186.7</v>
      </c>
      <c r="AQ140" s="6">
        <v>220</v>
      </c>
      <c r="AR140" s="6">
        <v>240</v>
      </c>
      <c r="AS140" s="6">
        <v>3644.25</v>
      </c>
      <c r="AT140" s="6">
        <v>2500</v>
      </c>
      <c r="AU140" s="6">
        <v>13731</v>
      </c>
      <c r="AV140" s="5" t="s">
        <v>147</v>
      </c>
      <c r="AW140" s="5"/>
    </row>
    <row r="141" s="1" customFormat="1" spans="1:49">
      <c r="A141" s="5">
        <v>135</v>
      </c>
      <c r="B141" s="5" t="s">
        <v>148</v>
      </c>
      <c r="C141" s="5" t="s">
        <v>149</v>
      </c>
      <c r="D141" s="5" t="s">
        <v>399</v>
      </c>
      <c r="E141" s="5" t="s">
        <v>151</v>
      </c>
      <c r="F141" s="5" t="s">
        <v>152</v>
      </c>
      <c r="G141" s="5" t="s">
        <v>176</v>
      </c>
      <c r="H141" s="5" t="s">
        <v>154</v>
      </c>
      <c r="I141" s="5" t="s">
        <v>155</v>
      </c>
      <c r="J141" s="5" t="s">
        <v>156</v>
      </c>
      <c r="K141" s="5" t="s">
        <v>157</v>
      </c>
      <c r="L141" s="5" t="s">
        <v>158</v>
      </c>
      <c r="M141" s="5" t="s">
        <v>159</v>
      </c>
      <c r="N141" s="5" t="s">
        <v>169</v>
      </c>
      <c r="O141" s="5" t="s">
        <v>177</v>
      </c>
      <c r="P141" s="5" t="s">
        <v>162</v>
      </c>
      <c r="Q141" s="5" t="s">
        <v>163</v>
      </c>
      <c r="R141" s="5" t="s">
        <v>163</v>
      </c>
      <c r="S141" s="5" t="s">
        <v>163</v>
      </c>
      <c r="T141" s="5" t="s">
        <v>178</v>
      </c>
      <c r="U141" s="5" t="s">
        <v>178</v>
      </c>
      <c r="V141" s="5">
        <v>3</v>
      </c>
      <c r="W141" s="5" t="s">
        <v>148</v>
      </c>
      <c r="X141" s="5" t="s">
        <v>162</v>
      </c>
      <c r="Y141" s="5" t="s">
        <v>162</v>
      </c>
      <c r="Z141" s="5" t="s">
        <v>162</v>
      </c>
      <c r="AA141" s="5" t="s">
        <v>162</v>
      </c>
      <c r="AB141" s="5" t="s">
        <v>162</v>
      </c>
      <c r="AC141" s="5" t="s">
        <v>173</v>
      </c>
      <c r="AD141" s="5" t="s">
        <v>174</v>
      </c>
      <c r="AE141" s="6">
        <v>2639</v>
      </c>
      <c r="AF141" s="6">
        <v>1907</v>
      </c>
      <c r="AG141" s="6">
        <v>732</v>
      </c>
      <c r="AH141" s="6">
        <v>1569</v>
      </c>
      <c r="AI141" s="6">
        <v>613</v>
      </c>
      <c r="AJ141" s="6">
        <v>56</v>
      </c>
      <c r="AK141" s="6">
        <v>300</v>
      </c>
      <c r="AL141" s="6">
        <v>257</v>
      </c>
      <c r="AM141" s="5" t="s">
        <v>147</v>
      </c>
      <c r="AN141" s="6">
        <v>4178.15</v>
      </c>
      <c r="AO141" s="6">
        <v>533.9</v>
      </c>
      <c r="AP141" s="6">
        <v>113.9</v>
      </c>
      <c r="AQ141" s="6">
        <v>220</v>
      </c>
      <c r="AR141" s="6">
        <v>200</v>
      </c>
      <c r="AS141" s="6">
        <v>3644.25</v>
      </c>
      <c r="AT141" s="6">
        <v>2500</v>
      </c>
      <c r="AU141" s="6">
        <v>13731</v>
      </c>
      <c r="AV141" s="5" t="s">
        <v>147</v>
      </c>
      <c r="AW141" s="5"/>
    </row>
    <row r="142" s="1" customFormat="1" spans="1:49">
      <c r="A142" s="5">
        <v>136</v>
      </c>
      <c r="B142" s="5" t="s">
        <v>148</v>
      </c>
      <c r="C142" s="5" t="s">
        <v>149</v>
      </c>
      <c r="D142" s="5" t="s">
        <v>400</v>
      </c>
      <c r="E142" s="5" t="s">
        <v>151</v>
      </c>
      <c r="F142" s="5" t="s">
        <v>152</v>
      </c>
      <c r="G142" s="5" t="s">
        <v>176</v>
      </c>
      <c r="H142" s="5" t="s">
        <v>154</v>
      </c>
      <c r="I142" s="5" t="s">
        <v>155</v>
      </c>
      <c r="J142" s="5" t="s">
        <v>156</v>
      </c>
      <c r="K142" s="5" t="s">
        <v>157</v>
      </c>
      <c r="L142" s="5" t="s">
        <v>158</v>
      </c>
      <c r="M142" s="5" t="s">
        <v>159</v>
      </c>
      <c r="N142" s="5" t="s">
        <v>160</v>
      </c>
      <c r="O142" s="5" t="s">
        <v>161</v>
      </c>
      <c r="P142" s="5" t="s">
        <v>162</v>
      </c>
      <c r="Q142" s="5" t="s">
        <v>163</v>
      </c>
      <c r="R142" s="5" t="s">
        <v>163</v>
      </c>
      <c r="S142" s="5" t="s">
        <v>163</v>
      </c>
      <c r="T142" s="5" t="s">
        <v>178</v>
      </c>
      <c r="U142" s="5" t="s">
        <v>178</v>
      </c>
      <c r="V142" s="5">
        <v>3</v>
      </c>
      <c r="W142" s="5" t="s">
        <v>148</v>
      </c>
      <c r="X142" s="5" t="s">
        <v>162</v>
      </c>
      <c r="Y142" s="5" t="s">
        <v>162</v>
      </c>
      <c r="Z142" s="5" t="s">
        <v>162</v>
      </c>
      <c r="AA142" s="5" t="s">
        <v>162</v>
      </c>
      <c r="AB142" s="5" t="s">
        <v>162</v>
      </c>
      <c r="AC142" s="5" t="s">
        <v>173</v>
      </c>
      <c r="AD142" s="5" t="s">
        <v>174</v>
      </c>
      <c r="AE142" s="6">
        <v>2776</v>
      </c>
      <c r="AF142" s="6">
        <v>1929</v>
      </c>
      <c r="AG142" s="6">
        <v>847</v>
      </c>
      <c r="AH142" s="6">
        <v>1560</v>
      </c>
      <c r="AI142" s="6">
        <v>613</v>
      </c>
      <c r="AJ142" s="6">
        <v>56</v>
      </c>
      <c r="AK142" s="6">
        <v>300</v>
      </c>
      <c r="AL142" s="6">
        <v>257</v>
      </c>
      <c r="AM142" s="5" t="s">
        <v>147</v>
      </c>
      <c r="AN142" s="6">
        <v>4178.15</v>
      </c>
      <c r="AO142" s="6">
        <v>533.9</v>
      </c>
      <c r="AP142" s="6">
        <v>113.9</v>
      </c>
      <c r="AQ142" s="6">
        <v>220</v>
      </c>
      <c r="AR142" s="6">
        <v>200</v>
      </c>
      <c r="AS142" s="6">
        <v>3644.25</v>
      </c>
      <c r="AT142" s="6">
        <v>2500</v>
      </c>
      <c r="AU142" s="6">
        <v>13731</v>
      </c>
      <c r="AV142" s="5" t="s">
        <v>147</v>
      </c>
      <c r="AW142" s="5"/>
    </row>
    <row r="143" s="1" customFormat="1" spans="1:49">
      <c r="A143" s="5">
        <v>137</v>
      </c>
      <c r="B143" s="5" t="s">
        <v>148</v>
      </c>
      <c r="C143" s="5" t="s">
        <v>149</v>
      </c>
      <c r="D143" s="5" t="s">
        <v>401</v>
      </c>
      <c r="E143" s="5" t="s">
        <v>151</v>
      </c>
      <c r="F143" s="5" t="s">
        <v>152</v>
      </c>
      <c r="G143" s="5" t="s">
        <v>176</v>
      </c>
      <c r="H143" s="5" t="s">
        <v>154</v>
      </c>
      <c r="I143" s="5" t="s">
        <v>155</v>
      </c>
      <c r="J143" s="5" t="s">
        <v>156</v>
      </c>
      <c r="K143" s="5" t="s">
        <v>157</v>
      </c>
      <c r="L143" s="5" t="s">
        <v>158</v>
      </c>
      <c r="M143" s="5" t="s">
        <v>159</v>
      </c>
      <c r="N143" s="5" t="s">
        <v>169</v>
      </c>
      <c r="O143" s="5" t="s">
        <v>306</v>
      </c>
      <c r="P143" s="5" t="s">
        <v>162</v>
      </c>
      <c r="Q143" s="5" t="s">
        <v>163</v>
      </c>
      <c r="R143" s="5" t="s">
        <v>163</v>
      </c>
      <c r="S143" s="5" t="s">
        <v>163</v>
      </c>
      <c r="T143" s="5" t="s">
        <v>243</v>
      </c>
      <c r="U143" s="5" t="s">
        <v>243</v>
      </c>
      <c r="V143" s="5">
        <v>5</v>
      </c>
      <c r="W143" s="5" t="s">
        <v>148</v>
      </c>
      <c r="X143" s="5" t="s">
        <v>162</v>
      </c>
      <c r="Y143" s="5" t="s">
        <v>162</v>
      </c>
      <c r="Z143" s="5" t="s">
        <v>162</v>
      </c>
      <c r="AA143" s="5" t="s">
        <v>162</v>
      </c>
      <c r="AB143" s="5" t="s">
        <v>162</v>
      </c>
      <c r="AC143" s="5" t="s">
        <v>173</v>
      </c>
      <c r="AD143" s="5" t="s">
        <v>174</v>
      </c>
      <c r="AE143" s="6">
        <v>2817</v>
      </c>
      <c r="AF143" s="6">
        <v>1907</v>
      </c>
      <c r="AG143" s="6">
        <v>910</v>
      </c>
      <c r="AH143" s="6">
        <v>1569</v>
      </c>
      <c r="AI143" s="6">
        <v>613</v>
      </c>
      <c r="AJ143" s="6">
        <v>56</v>
      </c>
      <c r="AK143" s="6">
        <v>300</v>
      </c>
      <c r="AL143" s="6">
        <v>257</v>
      </c>
      <c r="AM143" s="5" t="s">
        <v>147</v>
      </c>
      <c r="AN143" s="6">
        <v>4187.3</v>
      </c>
      <c r="AO143" s="6">
        <v>543.05</v>
      </c>
      <c r="AP143" s="6">
        <v>123.05</v>
      </c>
      <c r="AQ143" s="6">
        <v>220</v>
      </c>
      <c r="AR143" s="6">
        <v>200</v>
      </c>
      <c r="AS143" s="6">
        <v>3644.25</v>
      </c>
      <c r="AT143" s="6">
        <v>2500</v>
      </c>
      <c r="AU143" s="6">
        <v>13731</v>
      </c>
      <c r="AV143" s="5" t="s">
        <v>147</v>
      </c>
      <c r="AW143" s="5"/>
    </row>
    <row r="144" s="1" customFormat="1" spans="1:49">
      <c r="A144" s="5">
        <v>138</v>
      </c>
      <c r="B144" s="5" t="s">
        <v>148</v>
      </c>
      <c r="C144" s="5" t="s">
        <v>149</v>
      </c>
      <c r="D144" s="5" t="s">
        <v>402</v>
      </c>
      <c r="E144" s="5" t="s">
        <v>180</v>
      </c>
      <c r="F144" s="5" t="s">
        <v>152</v>
      </c>
      <c r="G144" s="5" t="s">
        <v>153</v>
      </c>
      <c r="H144" s="5" t="s">
        <v>154</v>
      </c>
      <c r="I144" s="5" t="s">
        <v>201</v>
      </c>
      <c r="J144" s="5" t="s">
        <v>156</v>
      </c>
      <c r="K144" s="5" t="s">
        <v>157</v>
      </c>
      <c r="L144" s="5" t="s">
        <v>158</v>
      </c>
      <c r="M144" s="5" t="s">
        <v>159</v>
      </c>
      <c r="N144" s="5" t="s">
        <v>287</v>
      </c>
      <c r="O144" s="5" t="s">
        <v>240</v>
      </c>
      <c r="P144" s="5" t="s">
        <v>162</v>
      </c>
      <c r="Q144" s="5" t="s">
        <v>163</v>
      </c>
      <c r="R144" s="5" t="s">
        <v>163</v>
      </c>
      <c r="S144" s="5" t="s">
        <v>163</v>
      </c>
      <c r="T144" s="5" t="s">
        <v>403</v>
      </c>
      <c r="U144" s="5" t="s">
        <v>403</v>
      </c>
      <c r="V144" s="5">
        <v>35</v>
      </c>
      <c r="W144" s="5" t="s">
        <v>148</v>
      </c>
      <c r="X144" s="5" t="s">
        <v>162</v>
      </c>
      <c r="Y144" s="5" t="s">
        <v>162</v>
      </c>
      <c r="Z144" s="5" t="s">
        <v>162</v>
      </c>
      <c r="AA144" s="5" t="s">
        <v>162</v>
      </c>
      <c r="AB144" s="5" t="s">
        <v>162</v>
      </c>
      <c r="AC144" s="5" t="s">
        <v>173</v>
      </c>
      <c r="AD144" s="5" t="s">
        <v>174</v>
      </c>
      <c r="AE144" s="6">
        <v>6457</v>
      </c>
      <c r="AF144" s="6">
        <v>3269</v>
      </c>
      <c r="AG144" s="6">
        <v>3188</v>
      </c>
      <c r="AH144" s="6">
        <v>1830</v>
      </c>
      <c r="AI144" s="6">
        <v>713</v>
      </c>
      <c r="AJ144" s="6">
        <v>56</v>
      </c>
      <c r="AK144" s="6">
        <v>400</v>
      </c>
      <c r="AL144" s="6">
        <v>257</v>
      </c>
      <c r="AM144" s="5" t="s">
        <v>147</v>
      </c>
      <c r="AN144" s="6">
        <v>4317.8</v>
      </c>
      <c r="AO144" s="6">
        <v>673.55</v>
      </c>
      <c r="AP144" s="6">
        <v>213.55</v>
      </c>
      <c r="AQ144" s="6">
        <v>220</v>
      </c>
      <c r="AR144" s="6">
        <v>240</v>
      </c>
      <c r="AS144" s="6">
        <v>3644.25</v>
      </c>
      <c r="AT144" s="6">
        <v>2500</v>
      </c>
      <c r="AU144" s="6">
        <v>13731</v>
      </c>
      <c r="AV144" s="5" t="s">
        <v>147</v>
      </c>
      <c r="AW144" s="5"/>
    </row>
    <row r="145" s="1" customFormat="1" spans="1:49">
      <c r="A145" s="5">
        <v>139</v>
      </c>
      <c r="B145" s="5" t="s">
        <v>148</v>
      </c>
      <c r="C145" s="5" t="s">
        <v>149</v>
      </c>
      <c r="D145" s="5" t="s">
        <v>404</v>
      </c>
      <c r="E145" s="5" t="s">
        <v>180</v>
      </c>
      <c r="F145" s="5" t="s">
        <v>152</v>
      </c>
      <c r="G145" s="5" t="s">
        <v>176</v>
      </c>
      <c r="H145" s="5" t="s">
        <v>154</v>
      </c>
      <c r="I145" s="5" t="s">
        <v>201</v>
      </c>
      <c r="J145" s="5" t="s">
        <v>156</v>
      </c>
      <c r="K145" s="5" t="s">
        <v>157</v>
      </c>
      <c r="L145" s="5" t="s">
        <v>158</v>
      </c>
      <c r="M145" s="5" t="s">
        <v>159</v>
      </c>
      <c r="N145" s="5" t="s">
        <v>202</v>
      </c>
      <c r="O145" s="5" t="s">
        <v>198</v>
      </c>
      <c r="P145" s="5" t="s">
        <v>162</v>
      </c>
      <c r="Q145" s="5" t="s">
        <v>163</v>
      </c>
      <c r="R145" s="5" t="s">
        <v>163</v>
      </c>
      <c r="S145" s="5" t="s">
        <v>163</v>
      </c>
      <c r="T145" s="5" t="s">
        <v>405</v>
      </c>
      <c r="U145" s="5" t="s">
        <v>173</v>
      </c>
      <c r="V145" s="5">
        <v>15</v>
      </c>
      <c r="W145" s="5" t="s">
        <v>148</v>
      </c>
      <c r="X145" s="5" t="s">
        <v>162</v>
      </c>
      <c r="Y145" s="5" t="s">
        <v>162</v>
      </c>
      <c r="Z145" s="5" t="s">
        <v>162</v>
      </c>
      <c r="AA145" s="5" t="s">
        <v>162</v>
      </c>
      <c r="AB145" s="5" t="s">
        <v>162</v>
      </c>
      <c r="AC145" s="5" t="s">
        <v>173</v>
      </c>
      <c r="AD145" s="5" t="s">
        <v>174</v>
      </c>
      <c r="AE145" s="6">
        <v>4041</v>
      </c>
      <c r="AF145" s="6">
        <v>2361</v>
      </c>
      <c r="AG145" s="6">
        <v>1680</v>
      </c>
      <c r="AH145" s="6">
        <v>1584</v>
      </c>
      <c r="AI145" s="6">
        <v>713</v>
      </c>
      <c r="AJ145" s="6">
        <v>56</v>
      </c>
      <c r="AK145" s="6">
        <v>400</v>
      </c>
      <c r="AL145" s="6">
        <v>257</v>
      </c>
      <c r="AM145" s="5" t="s">
        <v>147</v>
      </c>
      <c r="AN145" s="6">
        <v>4210.43</v>
      </c>
      <c r="AO145" s="6">
        <v>566.18</v>
      </c>
      <c r="AP145" s="6">
        <v>146.18</v>
      </c>
      <c r="AQ145" s="6">
        <v>220</v>
      </c>
      <c r="AR145" s="6">
        <v>200</v>
      </c>
      <c r="AS145" s="6">
        <v>3644.25</v>
      </c>
      <c r="AT145" s="6">
        <v>2500</v>
      </c>
      <c r="AU145" s="6">
        <v>13731</v>
      </c>
      <c r="AV145" s="5" t="s">
        <v>147</v>
      </c>
      <c r="AW145" s="5"/>
    </row>
    <row r="146" s="1" customFormat="1" spans="1:49">
      <c r="A146" s="5">
        <v>140</v>
      </c>
      <c r="B146" s="5" t="s">
        <v>148</v>
      </c>
      <c r="C146" s="5" t="s">
        <v>149</v>
      </c>
      <c r="D146" s="5" t="s">
        <v>406</v>
      </c>
      <c r="E146" s="5" t="s">
        <v>151</v>
      </c>
      <c r="F146" s="5" t="s">
        <v>152</v>
      </c>
      <c r="G146" s="5" t="s">
        <v>176</v>
      </c>
      <c r="H146" s="5" t="s">
        <v>154</v>
      </c>
      <c r="I146" s="5" t="s">
        <v>155</v>
      </c>
      <c r="J146" s="5" t="s">
        <v>156</v>
      </c>
      <c r="K146" s="5" t="s">
        <v>157</v>
      </c>
      <c r="L146" s="5" t="s">
        <v>158</v>
      </c>
      <c r="M146" s="5" t="s">
        <v>159</v>
      </c>
      <c r="N146" s="5" t="s">
        <v>160</v>
      </c>
      <c r="O146" s="5" t="s">
        <v>306</v>
      </c>
      <c r="P146" s="5" t="s">
        <v>162</v>
      </c>
      <c r="Q146" s="5" t="s">
        <v>163</v>
      </c>
      <c r="R146" s="5" t="s">
        <v>163</v>
      </c>
      <c r="S146" s="5" t="s">
        <v>163</v>
      </c>
      <c r="T146" s="5" t="s">
        <v>164</v>
      </c>
      <c r="U146" s="5" t="s">
        <v>164</v>
      </c>
      <c r="V146" s="5">
        <v>6</v>
      </c>
      <c r="W146" s="5" t="s">
        <v>148</v>
      </c>
      <c r="X146" s="5" t="s">
        <v>162</v>
      </c>
      <c r="Y146" s="5" t="s">
        <v>162</v>
      </c>
      <c r="Z146" s="5" t="s">
        <v>162</v>
      </c>
      <c r="AA146" s="5" t="s">
        <v>162</v>
      </c>
      <c r="AB146" s="5" t="s">
        <v>162</v>
      </c>
      <c r="AC146" s="5" t="s">
        <v>173</v>
      </c>
      <c r="AD146" s="5" t="s">
        <v>174</v>
      </c>
      <c r="AE146" s="6">
        <v>2902</v>
      </c>
      <c r="AF146" s="6">
        <v>1929</v>
      </c>
      <c r="AG146" s="6">
        <v>973</v>
      </c>
      <c r="AH146" s="6">
        <v>1560</v>
      </c>
      <c r="AI146" s="6">
        <v>613</v>
      </c>
      <c r="AJ146" s="6">
        <v>56</v>
      </c>
      <c r="AK146" s="6">
        <v>300</v>
      </c>
      <c r="AL146" s="6">
        <v>257</v>
      </c>
      <c r="AM146" s="5" t="s">
        <v>147</v>
      </c>
      <c r="AN146" s="6">
        <v>4189.58</v>
      </c>
      <c r="AO146" s="6">
        <v>545.33</v>
      </c>
      <c r="AP146" s="6">
        <v>125.33</v>
      </c>
      <c r="AQ146" s="6">
        <v>220</v>
      </c>
      <c r="AR146" s="6">
        <v>200</v>
      </c>
      <c r="AS146" s="6">
        <v>3644.25</v>
      </c>
      <c r="AT146" s="6">
        <v>2500</v>
      </c>
      <c r="AU146" s="6">
        <v>13731</v>
      </c>
      <c r="AV146" s="5" t="s">
        <v>147</v>
      </c>
      <c r="AW146" s="5"/>
    </row>
    <row r="147" s="1" customFormat="1" spans="1:49">
      <c r="A147" s="5">
        <v>141</v>
      </c>
      <c r="B147" s="5" t="s">
        <v>148</v>
      </c>
      <c r="C147" s="5" t="s">
        <v>149</v>
      </c>
      <c r="D147" s="5" t="s">
        <v>407</v>
      </c>
      <c r="E147" s="5" t="s">
        <v>151</v>
      </c>
      <c r="F147" s="5" t="s">
        <v>152</v>
      </c>
      <c r="G147" s="5" t="s">
        <v>153</v>
      </c>
      <c r="H147" s="5" t="s">
        <v>154</v>
      </c>
      <c r="I147" s="5" t="s">
        <v>184</v>
      </c>
      <c r="J147" s="5" t="s">
        <v>156</v>
      </c>
      <c r="K147" s="5" t="s">
        <v>157</v>
      </c>
      <c r="L147" s="5" t="s">
        <v>158</v>
      </c>
      <c r="M147" s="5" t="s">
        <v>159</v>
      </c>
      <c r="N147" s="5" t="s">
        <v>202</v>
      </c>
      <c r="O147" s="5" t="s">
        <v>211</v>
      </c>
      <c r="P147" s="5" t="s">
        <v>162</v>
      </c>
      <c r="Q147" s="5" t="s">
        <v>163</v>
      </c>
      <c r="R147" s="5" t="s">
        <v>163</v>
      </c>
      <c r="S147" s="5" t="s">
        <v>163</v>
      </c>
      <c r="T147" s="5" t="s">
        <v>408</v>
      </c>
      <c r="U147" s="5" t="s">
        <v>408</v>
      </c>
      <c r="V147" s="5">
        <v>28</v>
      </c>
      <c r="W147" s="5" t="s">
        <v>148</v>
      </c>
      <c r="X147" s="5" t="s">
        <v>162</v>
      </c>
      <c r="Y147" s="5" t="s">
        <v>162</v>
      </c>
      <c r="Z147" s="5" t="s">
        <v>162</v>
      </c>
      <c r="AA147" s="5" t="s">
        <v>162</v>
      </c>
      <c r="AB147" s="5" t="s">
        <v>162</v>
      </c>
      <c r="AC147" s="5" t="s">
        <v>173</v>
      </c>
      <c r="AD147" s="5" t="s">
        <v>174</v>
      </c>
      <c r="AE147" s="6">
        <v>4842</v>
      </c>
      <c r="AF147" s="6">
        <v>2361</v>
      </c>
      <c r="AG147" s="6">
        <v>2481</v>
      </c>
      <c r="AH147" s="6">
        <v>1584</v>
      </c>
      <c r="AI147" s="6">
        <v>713</v>
      </c>
      <c r="AJ147" s="6">
        <v>56</v>
      </c>
      <c r="AK147" s="6">
        <v>400</v>
      </c>
      <c r="AL147" s="6">
        <v>257</v>
      </c>
      <c r="AM147" s="5" t="s">
        <v>147</v>
      </c>
      <c r="AN147" s="6">
        <v>4229.8</v>
      </c>
      <c r="AO147" s="6">
        <v>585.55</v>
      </c>
      <c r="AP147" s="6">
        <v>165.55</v>
      </c>
      <c r="AQ147" s="6">
        <v>220</v>
      </c>
      <c r="AR147" s="6">
        <v>200</v>
      </c>
      <c r="AS147" s="6">
        <v>3644.25</v>
      </c>
      <c r="AT147" s="6">
        <v>2500</v>
      </c>
      <c r="AU147" s="6">
        <v>13731</v>
      </c>
      <c r="AV147" s="5" t="s">
        <v>147</v>
      </c>
      <c r="AW147" s="5"/>
    </row>
    <row r="148" s="1" customFormat="1" spans="1:49">
      <c r="A148" s="5">
        <v>142</v>
      </c>
      <c r="B148" s="5" t="s">
        <v>148</v>
      </c>
      <c r="C148" s="5" t="s">
        <v>149</v>
      </c>
      <c r="D148" s="5" t="s">
        <v>409</v>
      </c>
      <c r="E148" s="5" t="s">
        <v>180</v>
      </c>
      <c r="F148" s="5" t="s">
        <v>152</v>
      </c>
      <c r="G148" s="5" t="s">
        <v>176</v>
      </c>
      <c r="H148" s="5" t="s">
        <v>154</v>
      </c>
      <c r="I148" s="5" t="s">
        <v>155</v>
      </c>
      <c r="J148" s="5" t="s">
        <v>156</v>
      </c>
      <c r="K148" s="5" t="s">
        <v>157</v>
      </c>
      <c r="L148" s="5" t="s">
        <v>158</v>
      </c>
      <c r="M148" s="5" t="s">
        <v>159</v>
      </c>
      <c r="N148" s="5" t="s">
        <v>169</v>
      </c>
      <c r="O148" s="5" t="s">
        <v>193</v>
      </c>
      <c r="P148" s="5" t="s">
        <v>162</v>
      </c>
      <c r="Q148" s="5" t="s">
        <v>163</v>
      </c>
      <c r="R148" s="5" t="s">
        <v>163</v>
      </c>
      <c r="S148" s="5" t="s">
        <v>163</v>
      </c>
      <c r="T148" s="5" t="s">
        <v>194</v>
      </c>
      <c r="U148" s="5" t="s">
        <v>194</v>
      </c>
      <c r="V148" s="5">
        <v>1</v>
      </c>
      <c r="W148" s="5" t="s">
        <v>148</v>
      </c>
      <c r="X148" s="5" t="s">
        <v>162</v>
      </c>
      <c r="Y148" s="5" t="s">
        <v>162</v>
      </c>
      <c r="Z148" s="5" t="s">
        <v>162</v>
      </c>
      <c r="AA148" s="5" t="s">
        <v>162</v>
      </c>
      <c r="AB148" s="5" t="s">
        <v>162</v>
      </c>
      <c r="AC148" s="5" t="s">
        <v>173</v>
      </c>
      <c r="AD148" s="5" t="s">
        <v>174</v>
      </c>
      <c r="AE148" s="6">
        <v>2535</v>
      </c>
      <c r="AF148" s="6">
        <v>1907</v>
      </c>
      <c r="AG148" s="6">
        <v>628</v>
      </c>
      <c r="AH148" s="6">
        <v>1569</v>
      </c>
      <c r="AI148" s="6">
        <v>613</v>
      </c>
      <c r="AJ148" s="6">
        <v>56</v>
      </c>
      <c r="AK148" s="6">
        <v>300</v>
      </c>
      <c r="AL148" s="6">
        <v>257</v>
      </c>
      <c r="AM148" s="5" t="s">
        <v>147</v>
      </c>
      <c r="AN148" s="6">
        <v>4178.15</v>
      </c>
      <c r="AO148" s="6">
        <v>533.9</v>
      </c>
      <c r="AP148" s="6">
        <v>113.9</v>
      </c>
      <c r="AQ148" s="6">
        <v>220</v>
      </c>
      <c r="AR148" s="6">
        <v>200</v>
      </c>
      <c r="AS148" s="6">
        <v>3644.25</v>
      </c>
      <c r="AT148" s="6">
        <v>2500</v>
      </c>
      <c r="AU148" s="6">
        <v>13731</v>
      </c>
      <c r="AV148" s="5" t="s">
        <v>147</v>
      </c>
      <c r="AW148" s="5"/>
    </row>
    <row r="149" s="1" customFormat="1" spans="1:49">
      <c r="A149" s="5">
        <v>143</v>
      </c>
      <c r="B149" s="5" t="s">
        <v>148</v>
      </c>
      <c r="C149" s="5" t="s">
        <v>149</v>
      </c>
      <c r="D149" s="5" t="s">
        <v>410</v>
      </c>
      <c r="E149" s="5" t="s">
        <v>180</v>
      </c>
      <c r="F149" s="5" t="s">
        <v>152</v>
      </c>
      <c r="G149" s="5" t="s">
        <v>176</v>
      </c>
      <c r="H149" s="5" t="s">
        <v>154</v>
      </c>
      <c r="I149" s="5" t="s">
        <v>155</v>
      </c>
      <c r="J149" s="5" t="s">
        <v>156</v>
      </c>
      <c r="K149" s="5" t="s">
        <v>157</v>
      </c>
      <c r="L149" s="5" t="s">
        <v>158</v>
      </c>
      <c r="M149" s="5" t="s">
        <v>159</v>
      </c>
      <c r="N149" s="5" t="s">
        <v>169</v>
      </c>
      <c r="O149" s="5" t="s">
        <v>181</v>
      </c>
      <c r="P149" s="5" t="s">
        <v>162</v>
      </c>
      <c r="Q149" s="5" t="s">
        <v>163</v>
      </c>
      <c r="R149" s="5" t="s">
        <v>163</v>
      </c>
      <c r="S149" s="5" t="s">
        <v>163</v>
      </c>
      <c r="T149" s="5" t="s">
        <v>178</v>
      </c>
      <c r="U149" s="5" t="s">
        <v>178</v>
      </c>
      <c r="V149" s="5">
        <v>3</v>
      </c>
      <c r="W149" s="5" t="s">
        <v>148</v>
      </c>
      <c r="X149" s="5" t="s">
        <v>162</v>
      </c>
      <c r="Y149" s="5" t="s">
        <v>162</v>
      </c>
      <c r="Z149" s="5" t="s">
        <v>162</v>
      </c>
      <c r="AA149" s="5" t="s">
        <v>162</v>
      </c>
      <c r="AB149" s="5" t="s">
        <v>162</v>
      </c>
      <c r="AC149" s="5" t="s">
        <v>173</v>
      </c>
      <c r="AD149" s="5" t="s">
        <v>174</v>
      </c>
      <c r="AE149" s="6">
        <v>2696</v>
      </c>
      <c r="AF149" s="6">
        <v>1907</v>
      </c>
      <c r="AG149" s="6">
        <v>789</v>
      </c>
      <c r="AH149" s="6">
        <v>1569</v>
      </c>
      <c r="AI149" s="6">
        <v>613</v>
      </c>
      <c r="AJ149" s="6">
        <v>56</v>
      </c>
      <c r="AK149" s="6">
        <v>300</v>
      </c>
      <c r="AL149" s="6">
        <v>257</v>
      </c>
      <c r="AM149" s="5" t="s">
        <v>147</v>
      </c>
      <c r="AN149" s="6">
        <v>4178.15</v>
      </c>
      <c r="AO149" s="6">
        <v>533.9</v>
      </c>
      <c r="AP149" s="6">
        <v>113.9</v>
      </c>
      <c r="AQ149" s="6">
        <v>220</v>
      </c>
      <c r="AR149" s="6">
        <v>200</v>
      </c>
      <c r="AS149" s="6">
        <v>3644.25</v>
      </c>
      <c r="AT149" s="6">
        <v>2500</v>
      </c>
      <c r="AU149" s="6">
        <v>13731</v>
      </c>
      <c r="AV149" s="5" t="s">
        <v>147</v>
      </c>
      <c r="AW149" s="5"/>
    </row>
    <row r="150" s="1" customFormat="1" spans="1:49">
      <c r="A150" s="5">
        <v>144</v>
      </c>
      <c r="B150" s="5" t="s">
        <v>148</v>
      </c>
      <c r="C150" s="5" t="s">
        <v>149</v>
      </c>
      <c r="D150" s="5" t="s">
        <v>411</v>
      </c>
      <c r="E150" s="5" t="s">
        <v>151</v>
      </c>
      <c r="F150" s="5" t="s">
        <v>152</v>
      </c>
      <c r="G150" s="5" t="s">
        <v>153</v>
      </c>
      <c r="H150" s="5" t="s">
        <v>154</v>
      </c>
      <c r="I150" s="5" t="s">
        <v>184</v>
      </c>
      <c r="J150" s="5" t="s">
        <v>156</v>
      </c>
      <c r="K150" s="5" t="s">
        <v>157</v>
      </c>
      <c r="L150" s="5" t="s">
        <v>158</v>
      </c>
      <c r="M150" s="5" t="s">
        <v>159</v>
      </c>
      <c r="N150" s="5" t="s">
        <v>185</v>
      </c>
      <c r="O150" s="5" t="s">
        <v>190</v>
      </c>
      <c r="P150" s="5" t="s">
        <v>162</v>
      </c>
      <c r="Q150" s="5" t="s">
        <v>163</v>
      </c>
      <c r="R150" s="5" t="s">
        <v>163</v>
      </c>
      <c r="S150" s="5" t="s">
        <v>163</v>
      </c>
      <c r="T150" s="5" t="s">
        <v>203</v>
      </c>
      <c r="U150" s="5" t="s">
        <v>203</v>
      </c>
      <c r="V150" s="5">
        <v>28</v>
      </c>
      <c r="W150" s="5" t="s">
        <v>148</v>
      </c>
      <c r="X150" s="5" t="s">
        <v>162</v>
      </c>
      <c r="Y150" s="5" t="s">
        <v>162</v>
      </c>
      <c r="Z150" s="5" t="s">
        <v>162</v>
      </c>
      <c r="AA150" s="5" t="s">
        <v>162</v>
      </c>
      <c r="AB150" s="5" t="s">
        <v>162</v>
      </c>
      <c r="AC150" s="5" t="s">
        <v>173</v>
      </c>
      <c r="AD150" s="5" t="s">
        <v>174</v>
      </c>
      <c r="AE150" s="6">
        <v>4788</v>
      </c>
      <c r="AF150" s="6">
        <v>2627</v>
      </c>
      <c r="AG150" s="6">
        <v>2161</v>
      </c>
      <c r="AH150" s="6">
        <v>1580</v>
      </c>
      <c r="AI150" s="6">
        <v>713</v>
      </c>
      <c r="AJ150" s="6">
        <v>56</v>
      </c>
      <c r="AK150" s="6">
        <v>400</v>
      </c>
      <c r="AL150" s="6">
        <v>257</v>
      </c>
      <c r="AM150" s="5" t="s">
        <v>147</v>
      </c>
      <c r="AN150" s="6">
        <v>4222.55</v>
      </c>
      <c r="AO150" s="6">
        <v>578.3</v>
      </c>
      <c r="AP150" s="6">
        <v>158.3</v>
      </c>
      <c r="AQ150" s="6">
        <v>220</v>
      </c>
      <c r="AR150" s="6">
        <v>200</v>
      </c>
      <c r="AS150" s="6">
        <v>3644.25</v>
      </c>
      <c r="AT150" s="6">
        <v>2500</v>
      </c>
      <c r="AU150" s="6">
        <v>13731</v>
      </c>
      <c r="AV150" s="5" t="s">
        <v>147</v>
      </c>
      <c r="AW150" s="5"/>
    </row>
    <row r="151" s="1" customFormat="1" spans="1:49">
      <c r="A151" s="5">
        <v>145</v>
      </c>
      <c r="B151" s="5" t="s">
        <v>148</v>
      </c>
      <c r="C151" s="5" t="s">
        <v>149</v>
      </c>
      <c r="D151" s="5" t="s">
        <v>412</v>
      </c>
      <c r="E151" s="5" t="s">
        <v>151</v>
      </c>
      <c r="F151" s="5" t="s">
        <v>152</v>
      </c>
      <c r="G151" s="5" t="s">
        <v>176</v>
      </c>
      <c r="H151" s="5" t="s">
        <v>154</v>
      </c>
      <c r="I151" s="5" t="s">
        <v>155</v>
      </c>
      <c r="J151" s="5" t="s">
        <v>156</v>
      </c>
      <c r="K151" s="5" t="s">
        <v>157</v>
      </c>
      <c r="L151" s="5" t="s">
        <v>158</v>
      </c>
      <c r="M151" s="5" t="s">
        <v>159</v>
      </c>
      <c r="N151" s="5" t="s">
        <v>169</v>
      </c>
      <c r="O151" s="5" t="s">
        <v>170</v>
      </c>
      <c r="P151" s="5" t="s">
        <v>162</v>
      </c>
      <c r="Q151" s="5" t="s">
        <v>163</v>
      </c>
      <c r="R151" s="5" t="s">
        <v>163</v>
      </c>
      <c r="S151" s="5" t="s">
        <v>163</v>
      </c>
      <c r="T151" s="5" t="s">
        <v>230</v>
      </c>
      <c r="U151" s="5" t="s">
        <v>230</v>
      </c>
      <c r="V151" s="5">
        <v>2</v>
      </c>
      <c r="W151" s="5" t="s">
        <v>148</v>
      </c>
      <c r="X151" s="5" t="s">
        <v>162</v>
      </c>
      <c r="Y151" s="5" t="s">
        <v>162</v>
      </c>
      <c r="Z151" s="5" t="s">
        <v>162</v>
      </c>
      <c r="AA151" s="5" t="s">
        <v>162</v>
      </c>
      <c r="AB151" s="5" t="s">
        <v>162</v>
      </c>
      <c r="AC151" s="5" t="s">
        <v>173</v>
      </c>
      <c r="AD151" s="5" t="s">
        <v>174</v>
      </c>
      <c r="AE151" s="6">
        <v>2587</v>
      </c>
      <c r="AF151" s="6">
        <v>1907</v>
      </c>
      <c r="AG151" s="6">
        <v>680</v>
      </c>
      <c r="AH151" s="6">
        <v>1569</v>
      </c>
      <c r="AI151" s="6">
        <v>613</v>
      </c>
      <c r="AJ151" s="6">
        <v>56</v>
      </c>
      <c r="AK151" s="6">
        <v>300</v>
      </c>
      <c r="AL151" s="6">
        <v>257</v>
      </c>
      <c r="AM151" s="5" t="s">
        <v>147</v>
      </c>
      <c r="AN151" s="6">
        <v>4178.15</v>
      </c>
      <c r="AO151" s="6">
        <v>533.9</v>
      </c>
      <c r="AP151" s="6">
        <v>113.9</v>
      </c>
      <c r="AQ151" s="6">
        <v>220</v>
      </c>
      <c r="AR151" s="6">
        <v>200</v>
      </c>
      <c r="AS151" s="6">
        <v>3644.25</v>
      </c>
      <c r="AT151" s="6">
        <v>2500</v>
      </c>
      <c r="AU151" s="6">
        <v>13731</v>
      </c>
      <c r="AV151" s="5" t="s">
        <v>147</v>
      </c>
      <c r="AW151" s="5"/>
    </row>
    <row r="152" s="1" customFormat="1" spans="1:49">
      <c r="A152" s="5">
        <v>146</v>
      </c>
      <c r="B152" s="5" t="s">
        <v>148</v>
      </c>
      <c r="C152" s="5" t="s">
        <v>149</v>
      </c>
      <c r="D152" s="5" t="s">
        <v>413</v>
      </c>
      <c r="E152" s="5" t="s">
        <v>151</v>
      </c>
      <c r="F152" s="5" t="s">
        <v>152</v>
      </c>
      <c r="G152" s="5" t="s">
        <v>176</v>
      </c>
      <c r="H152" s="5" t="s">
        <v>154</v>
      </c>
      <c r="I152" s="5" t="s">
        <v>155</v>
      </c>
      <c r="J152" s="5" t="s">
        <v>156</v>
      </c>
      <c r="K152" s="5" t="s">
        <v>157</v>
      </c>
      <c r="L152" s="5" t="s">
        <v>158</v>
      </c>
      <c r="M152" s="5" t="s">
        <v>159</v>
      </c>
      <c r="N152" s="5" t="s">
        <v>169</v>
      </c>
      <c r="O152" s="5" t="s">
        <v>181</v>
      </c>
      <c r="P152" s="5" t="s">
        <v>162</v>
      </c>
      <c r="Q152" s="5" t="s">
        <v>163</v>
      </c>
      <c r="R152" s="5" t="s">
        <v>163</v>
      </c>
      <c r="S152" s="5" t="s">
        <v>163</v>
      </c>
      <c r="T152" s="5" t="s">
        <v>172</v>
      </c>
      <c r="U152" s="5" t="s">
        <v>172</v>
      </c>
      <c r="V152" s="5">
        <v>4</v>
      </c>
      <c r="W152" s="5" t="s">
        <v>148</v>
      </c>
      <c r="X152" s="5" t="s">
        <v>162</v>
      </c>
      <c r="Y152" s="5" t="s">
        <v>162</v>
      </c>
      <c r="Z152" s="5" t="s">
        <v>162</v>
      </c>
      <c r="AA152" s="5" t="s">
        <v>162</v>
      </c>
      <c r="AB152" s="5" t="s">
        <v>162</v>
      </c>
      <c r="AC152" s="5" t="s">
        <v>173</v>
      </c>
      <c r="AD152" s="5" t="s">
        <v>174</v>
      </c>
      <c r="AE152" s="6">
        <v>2696</v>
      </c>
      <c r="AF152" s="6">
        <v>1907</v>
      </c>
      <c r="AG152" s="6">
        <v>789</v>
      </c>
      <c r="AH152" s="6">
        <v>1569</v>
      </c>
      <c r="AI152" s="6">
        <v>613</v>
      </c>
      <c r="AJ152" s="6">
        <v>56</v>
      </c>
      <c r="AK152" s="6">
        <v>300</v>
      </c>
      <c r="AL152" s="6">
        <v>257</v>
      </c>
      <c r="AM152" s="5" t="s">
        <v>147</v>
      </c>
      <c r="AN152" s="6">
        <v>4187.3</v>
      </c>
      <c r="AO152" s="6">
        <v>543.05</v>
      </c>
      <c r="AP152" s="6">
        <v>123.05</v>
      </c>
      <c r="AQ152" s="6">
        <v>220</v>
      </c>
      <c r="AR152" s="6">
        <v>200</v>
      </c>
      <c r="AS152" s="6">
        <v>3644.25</v>
      </c>
      <c r="AT152" s="6">
        <v>2500</v>
      </c>
      <c r="AU152" s="6">
        <v>13731</v>
      </c>
      <c r="AV152" s="5" t="s">
        <v>147</v>
      </c>
      <c r="AW152" s="5"/>
    </row>
    <row r="153" s="1" customFormat="1" spans="1:49">
      <c r="A153" s="5">
        <v>147</v>
      </c>
      <c r="B153" s="5" t="s">
        <v>148</v>
      </c>
      <c r="C153" s="5" t="s">
        <v>149</v>
      </c>
      <c r="D153" s="5" t="s">
        <v>414</v>
      </c>
      <c r="E153" s="5" t="s">
        <v>151</v>
      </c>
      <c r="F153" s="5" t="s">
        <v>152</v>
      </c>
      <c r="G153" s="5" t="s">
        <v>176</v>
      </c>
      <c r="H153" s="5" t="s">
        <v>154</v>
      </c>
      <c r="I153" s="5" t="s">
        <v>155</v>
      </c>
      <c r="J153" s="5" t="s">
        <v>156</v>
      </c>
      <c r="K153" s="5" t="s">
        <v>157</v>
      </c>
      <c r="L153" s="5" t="s">
        <v>158</v>
      </c>
      <c r="M153" s="5" t="s">
        <v>159</v>
      </c>
      <c r="N153" s="5" t="s">
        <v>160</v>
      </c>
      <c r="O153" s="5" t="s">
        <v>161</v>
      </c>
      <c r="P153" s="5" t="s">
        <v>162</v>
      </c>
      <c r="Q153" s="5" t="s">
        <v>163</v>
      </c>
      <c r="R153" s="5" t="s">
        <v>163</v>
      </c>
      <c r="S153" s="5" t="s">
        <v>163</v>
      </c>
      <c r="T153" s="5" t="s">
        <v>243</v>
      </c>
      <c r="U153" s="5" t="s">
        <v>243</v>
      </c>
      <c r="V153" s="5">
        <v>5</v>
      </c>
      <c r="W153" s="5" t="s">
        <v>148</v>
      </c>
      <c r="X153" s="5" t="s">
        <v>162</v>
      </c>
      <c r="Y153" s="5" t="s">
        <v>162</v>
      </c>
      <c r="Z153" s="5" t="s">
        <v>162</v>
      </c>
      <c r="AA153" s="5" t="s">
        <v>162</v>
      </c>
      <c r="AB153" s="5" t="s">
        <v>162</v>
      </c>
      <c r="AC153" s="5" t="s">
        <v>173</v>
      </c>
      <c r="AD153" s="5" t="s">
        <v>174</v>
      </c>
      <c r="AE153" s="6">
        <v>2776</v>
      </c>
      <c r="AF153" s="6">
        <v>1929</v>
      </c>
      <c r="AG153" s="6">
        <v>847</v>
      </c>
      <c r="AH153" s="6">
        <v>1560</v>
      </c>
      <c r="AI153" s="6">
        <v>613</v>
      </c>
      <c r="AJ153" s="6">
        <v>56</v>
      </c>
      <c r="AK153" s="6">
        <v>300</v>
      </c>
      <c r="AL153" s="6">
        <v>257</v>
      </c>
      <c r="AM153" s="5" t="s">
        <v>147</v>
      </c>
      <c r="AN153" s="6">
        <v>4187.3</v>
      </c>
      <c r="AO153" s="6">
        <v>543.05</v>
      </c>
      <c r="AP153" s="6">
        <v>123.05</v>
      </c>
      <c r="AQ153" s="6">
        <v>220</v>
      </c>
      <c r="AR153" s="6">
        <v>200</v>
      </c>
      <c r="AS153" s="6">
        <v>3644.25</v>
      </c>
      <c r="AT153" s="6">
        <v>2500</v>
      </c>
      <c r="AU153" s="6">
        <v>13731</v>
      </c>
      <c r="AV153" s="5" t="s">
        <v>147</v>
      </c>
      <c r="AW153" s="5"/>
    </row>
    <row r="154" s="1" customFormat="1" spans="1:49">
      <c r="A154" s="5">
        <v>148</v>
      </c>
      <c r="B154" s="5" t="s">
        <v>148</v>
      </c>
      <c r="C154" s="5" t="s">
        <v>149</v>
      </c>
      <c r="D154" s="5" t="s">
        <v>415</v>
      </c>
      <c r="E154" s="5" t="s">
        <v>180</v>
      </c>
      <c r="F154" s="5" t="s">
        <v>152</v>
      </c>
      <c r="G154" s="5" t="s">
        <v>379</v>
      </c>
      <c r="H154" s="5" t="s">
        <v>154</v>
      </c>
      <c r="I154" s="5" t="s">
        <v>201</v>
      </c>
      <c r="J154" s="5" t="s">
        <v>156</v>
      </c>
      <c r="K154" s="5" t="s">
        <v>157</v>
      </c>
      <c r="L154" s="5" t="s">
        <v>158</v>
      </c>
      <c r="M154" s="5" t="s">
        <v>159</v>
      </c>
      <c r="N154" s="5" t="s">
        <v>416</v>
      </c>
      <c r="O154" s="5" t="s">
        <v>208</v>
      </c>
      <c r="P154" s="5" t="s">
        <v>162</v>
      </c>
      <c r="Q154" s="5" t="s">
        <v>163</v>
      </c>
      <c r="R154" s="5" t="s">
        <v>163</v>
      </c>
      <c r="S154" s="5" t="s">
        <v>163</v>
      </c>
      <c r="T154" s="5" t="s">
        <v>417</v>
      </c>
      <c r="U154" s="5" t="s">
        <v>417</v>
      </c>
      <c r="V154" s="5">
        <v>36</v>
      </c>
      <c r="W154" s="5" t="s">
        <v>148</v>
      </c>
      <c r="X154" s="5" t="s">
        <v>162</v>
      </c>
      <c r="Y154" s="5" t="s">
        <v>162</v>
      </c>
      <c r="Z154" s="5" t="s">
        <v>162</v>
      </c>
      <c r="AA154" s="5" t="s">
        <v>162</v>
      </c>
      <c r="AB154" s="5" t="s">
        <v>162</v>
      </c>
      <c r="AC154" s="5" t="s">
        <v>173</v>
      </c>
      <c r="AD154" s="5" t="s">
        <v>174</v>
      </c>
      <c r="AE154" s="6">
        <v>3481</v>
      </c>
      <c r="AF154" s="6">
        <v>1680</v>
      </c>
      <c r="AG154" s="6">
        <v>1801</v>
      </c>
      <c r="AH154" s="6">
        <v>1896.7</v>
      </c>
      <c r="AI154" s="6">
        <v>713</v>
      </c>
      <c r="AJ154" s="6">
        <v>56</v>
      </c>
      <c r="AK154" s="6">
        <v>400</v>
      </c>
      <c r="AL154" s="6">
        <v>257</v>
      </c>
      <c r="AM154" s="5" t="s">
        <v>147</v>
      </c>
      <c r="AN154" s="6">
        <v>4166.2</v>
      </c>
      <c r="AO154" s="6">
        <v>521.95</v>
      </c>
      <c r="AP154" s="6">
        <v>141.95</v>
      </c>
      <c r="AQ154" s="6">
        <v>220</v>
      </c>
      <c r="AR154" s="6">
        <v>160</v>
      </c>
      <c r="AS154" s="6">
        <v>3644.25</v>
      </c>
      <c r="AT154" s="6">
        <v>2500</v>
      </c>
      <c r="AU154" s="6">
        <v>13731</v>
      </c>
      <c r="AV154" s="5" t="s">
        <v>147</v>
      </c>
      <c r="AW154" s="5"/>
    </row>
    <row r="155" s="1" customFormat="1" spans="1:49">
      <c r="A155" s="5">
        <v>149</v>
      </c>
      <c r="B155" s="5" t="s">
        <v>148</v>
      </c>
      <c r="C155" s="5" t="s">
        <v>149</v>
      </c>
      <c r="D155" s="5" t="s">
        <v>418</v>
      </c>
      <c r="E155" s="5" t="s">
        <v>151</v>
      </c>
      <c r="F155" s="5" t="s">
        <v>152</v>
      </c>
      <c r="G155" s="5" t="s">
        <v>176</v>
      </c>
      <c r="H155" s="5" t="s">
        <v>154</v>
      </c>
      <c r="I155" s="5" t="s">
        <v>155</v>
      </c>
      <c r="J155" s="5" t="s">
        <v>156</v>
      </c>
      <c r="K155" s="5" t="s">
        <v>157</v>
      </c>
      <c r="L155" s="5" t="s">
        <v>158</v>
      </c>
      <c r="M155" s="5" t="s">
        <v>159</v>
      </c>
      <c r="N155" s="5" t="s">
        <v>160</v>
      </c>
      <c r="O155" s="5" t="s">
        <v>161</v>
      </c>
      <c r="P155" s="5" t="s">
        <v>162</v>
      </c>
      <c r="Q155" s="5" t="s">
        <v>163</v>
      </c>
      <c r="R155" s="5" t="s">
        <v>163</v>
      </c>
      <c r="S155" s="5" t="s">
        <v>163</v>
      </c>
      <c r="T155" s="5" t="s">
        <v>243</v>
      </c>
      <c r="U155" s="5" t="s">
        <v>243</v>
      </c>
      <c r="V155" s="5">
        <v>5</v>
      </c>
      <c r="W155" s="5" t="s">
        <v>148</v>
      </c>
      <c r="X155" s="5" t="s">
        <v>162</v>
      </c>
      <c r="Y155" s="5" t="s">
        <v>162</v>
      </c>
      <c r="Z155" s="5" t="s">
        <v>162</v>
      </c>
      <c r="AA155" s="5" t="s">
        <v>162</v>
      </c>
      <c r="AB155" s="5" t="s">
        <v>162</v>
      </c>
      <c r="AC155" s="5" t="s">
        <v>173</v>
      </c>
      <c r="AD155" s="5" t="s">
        <v>174</v>
      </c>
      <c r="AE155" s="6">
        <v>2776</v>
      </c>
      <c r="AF155" s="6">
        <v>1929</v>
      </c>
      <c r="AG155" s="6">
        <v>847</v>
      </c>
      <c r="AH155" s="6">
        <v>1560</v>
      </c>
      <c r="AI155" s="6">
        <v>613</v>
      </c>
      <c r="AJ155" s="6">
        <v>56</v>
      </c>
      <c r="AK155" s="6">
        <v>300</v>
      </c>
      <c r="AL155" s="6">
        <v>257</v>
      </c>
      <c r="AM155" s="5" t="s">
        <v>147</v>
      </c>
      <c r="AN155" s="6">
        <v>4187.3</v>
      </c>
      <c r="AO155" s="6">
        <v>543.05</v>
      </c>
      <c r="AP155" s="6">
        <v>123.05</v>
      </c>
      <c r="AQ155" s="6">
        <v>220</v>
      </c>
      <c r="AR155" s="6">
        <v>200</v>
      </c>
      <c r="AS155" s="6">
        <v>3644.25</v>
      </c>
      <c r="AT155" s="6">
        <v>2500</v>
      </c>
      <c r="AU155" s="6">
        <v>13731</v>
      </c>
      <c r="AV155" s="5" t="s">
        <v>147</v>
      </c>
      <c r="AW155" s="5"/>
    </row>
    <row r="156" s="1" customFormat="1" spans="1:49">
      <c r="A156" s="5">
        <v>150</v>
      </c>
      <c r="B156" s="5" t="s">
        <v>148</v>
      </c>
      <c r="C156" s="5" t="s">
        <v>149</v>
      </c>
      <c r="D156" s="5" t="s">
        <v>419</v>
      </c>
      <c r="E156" s="5" t="s">
        <v>180</v>
      </c>
      <c r="F156" s="5" t="s">
        <v>152</v>
      </c>
      <c r="G156" s="5" t="s">
        <v>176</v>
      </c>
      <c r="H156" s="5" t="s">
        <v>154</v>
      </c>
      <c r="I156" s="5" t="s">
        <v>184</v>
      </c>
      <c r="J156" s="5" t="s">
        <v>156</v>
      </c>
      <c r="K156" s="5" t="s">
        <v>157</v>
      </c>
      <c r="L156" s="5" t="s">
        <v>158</v>
      </c>
      <c r="M156" s="5" t="s">
        <v>159</v>
      </c>
      <c r="N156" s="5" t="s">
        <v>185</v>
      </c>
      <c r="O156" s="5" t="s">
        <v>313</v>
      </c>
      <c r="P156" s="5" t="s">
        <v>162</v>
      </c>
      <c r="Q156" s="5" t="s">
        <v>163</v>
      </c>
      <c r="R156" s="5" t="s">
        <v>163</v>
      </c>
      <c r="S156" s="5" t="s">
        <v>163</v>
      </c>
      <c r="T156" s="5" t="s">
        <v>324</v>
      </c>
      <c r="U156" s="5" t="s">
        <v>324</v>
      </c>
      <c r="V156" s="5">
        <v>25</v>
      </c>
      <c r="W156" s="5" t="s">
        <v>148</v>
      </c>
      <c r="X156" s="5" t="s">
        <v>162</v>
      </c>
      <c r="Y156" s="5" t="s">
        <v>162</v>
      </c>
      <c r="Z156" s="5" t="s">
        <v>162</v>
      </c>
      <c r="AA156" s="5" t="s">
        <v>162</v>
      </c>
      <c r="AB156" s="5" t="s">
        <v>162</v>
      </c>
      <c r="AC156" s="5" t="s">
        <v>173</v>
      </c>
      <c r="AD156" s="5" t="s">
        <v>174</v>
      </c>
      <c r="AE156" s="6">
        <v>4998</v>
      </c>
      <c r="AF156" s="6">
        <v>2627</v>
      </c>
      <c r="AG156" s="6">
        <v>2371</v>
      </c>
      <c r="AH156" s="6">
        <v>1580</v>
      </c>
      <c r="AI156" s="6">
        <v>713</v>
      </c>
      <c r="AJ156" s="6">
        <v>56</v>
      </c>
      <c r="AK156" s="6">
        <v>400</v>
      </c>
      <c r="AL156" s="6">
        <v>257</v>
      </c>
      <c r="AM156" s="5" t="s">
        <v>147</v>
      </c>
      <c r="AN156" s="6">
        <v>4237.4</v>
      </c>
      <c r="AO156" s="6">
        <v>593.15</v>
      </c>
      <c r="AP156" s="6">
        <v>173.15</v>
      </c>
      <c r="AQ156" s="6">
        <v>220</v>
      </c>
      <c r="AR156" s="6">
        <v>200</v>
      </c>
      <c r="AS156" s="6">
        <v>3644.25</v>
      </c>
      <c r="AT156" s="6">
        <v>2500</v>
      </c>
      <c r="AU156" s="6">
        <v>13731</v>
      </c>
      <c r="AV156" s="5" t="s">
        <v>147</v>
      </c>
      <c r="AW156" s="5"/>
    </row>
    <row r="157" s="1" customFormat="1" spans="1:49">
      <c r="A157" s="5">
        <v>151</v>
      </c>
      <c r="B157" s="5" t="s">
        <v>148</v>
      </c>
      <c r="C157" s="5" t="s">
        <v>149</v>
      </c>
      <c r="D157" s="5" t="s">
        <v>420</v>
      </c>
      <c r="E157" s="5" t="s">
        <v>180</v>
      </c>
      <c r="F157" s="5" t="s">
        <v>152</v>
      </c>
      <c r="G157" s="5" t="s">
        <v>176</v>
      </c>
      <c r="H157" s="5" t="s">
        <v>154</v>
      </c>
      <c r="I157" s="5" t="s">
        <v>184</v>
      </c>
      <c r="J157" s="5" t="s">
        <v>156</v>
      </c>
      <c r="K157" s="5" t="s">
        <v>157</v>
      </c>
      <c r="L157" s="5" t="s">
        <v>158</v>
      </c>
      <c r="M157" s="5" t="s">
        <v>159</v>
      </c>
      <c r="N157" s="5" t="s">
        <v>185</v>
      </c>
      <c r="O157" s="5" t="s">
        <v>205</v>
      </c>
      <c r="P157" s="5" t="s">
        <v>162</v>
      </c>
      <c r="Q157" s="5" t="s">
        <v>163</v>
      </c>
      <c r="R157" s="5" t="s">
        <v>163</v>
      </c>
      <c r="S157" s="5" t="s">
        <v>163</v>
      </c>
      <c r="T157" s="5" t="s">
        <v>398</v>
      </c>
      <c r="U157" s="5" t="s">
        <v>398</v>
      </c>
      <c r="V157" s="5">
        <v>34</v>
      </c>
      <c r="W157" s="5" t="s">
        <v>148</v>
      </c>
      <c r="X157" s="5" t="s">
        <v>162</v>
      </c>
      <c r="Y157" s="5" t="s">
        <v>162</v>
      </c>
      <c r="Z157" s="5" t="s">
        <v>162</v>
      </c>
      <c r="AA157" s="5" t="s">
        <v>162</v>
      </c>
      <c r="AB157" s="5" t="s">
        <v>162</v>
      </c>
      <c r="AC157" s="5" t="s">
        <v>173</v>
      </c>
      <c r="AD157" s="5" t="s">
        <v>174</v>
      </c>
      <c r="AE157" s="6">
        <v>5690</v>
      </c>
      <c r="AF157" s="6">
        <v>2627</v>
      </c>
      <c r="AG157" s="6">
        <v>3063</v>
      </c>
      <c r="AH157" s="6">
        <v>1580</v>
      </c>
      <c r="AI157" s="6">
        <v>713</v>
      </c>
      <c r="AJ157" s="6">
        <v>56</v>
      </c>
      <c r="AK157" s="6">
        <v>400</v>
      </c>
      <c r="AL157" s="6">
        <v>257</v>
      </c>
      <c r="AM157" s="5" t="s">
        <v>147</v>
      </c>
      <c r="AN157" s="6">
        <v>4253.68</v>
      </c>
      <c r="AO157" s="6">
        <v>609.43</v>
      </c>
      <c r="AP157" s="6">
        <v>189.43</v>
      </c>
      <c r="AQ157" s="6">
        <v>220</v>
      </c>
      <c r="AR157" s="6">
        <v>200</v>
      </c>
      <c r="AS157" s="6">
        <v>3644.25</v>
      </c>
      <c r="AT157" s="6">
        <v>2500</v>
      </c>
      <c r="AU157" s="6">
        <v>13731</v>
      </c>
      <c r="AV157" s="5" t="s">
        <v>147</v>
      </c>
      <c r="AW157" s="5"/>
    </row>
    <row r="158" s="1" customFormat="1" spans="1:49">
      <c r="A158" s="5">
        <v>152</v>
      </c>
      <c r="B158" s="5" t="s">
        <v>148</v>
      </c>
      <c r="C158" s="5" t="s">
        <v>149</v>
      </c>
      <c r="D158" s="5" t="s">
        <v>421</v>
      </c>
      <c r="E158" s="5" t="s">
        <v>151</v>
      </c>
      <c r="F158" s="5" t="s">
        <v>152</v>
      </c>
      <c r="G158" s="5" t="s">
        <v>176</v>
      </c>
      <c r="H158" s="5" t="s">
        <v>154</v>
      </c>
      <c r="I158" s="5" t="s">
        <v>155</v>
      </c>
      <c r="J158" s="5" t="s">
        <v>156</v>
      </c>
      <c r="K158" s="5" t="s">
        <v>157</v>
      </c>
      <c r="L158" s="5" t="s">
        <v>158</v>
      </c>
      <c r="M158" s="5" t="s">
        <v>159</v>
      </c>
      <c r="N158" s="5" t="s">
        <v>160</v>
      </c>
      <c r="O158" s="5" t="s">
        <v>223</v>
      </c>
      <c r="P158" s="5" t="s">
        <v>162</v>
      </c>
      <c r="Q158" s="5" t="s">
        <v>163</v>
      </c>
      <c r="R158" s="5" t="s">
        <v>163</v>
      </c>
      <c r="S158" s="5" t="s">
        <v>163</v>
      </c>
      <c r="T158" s="5" t="s">
        <v>269</v>
      </c>
      <c r="U158" s="5" t="s">
        <v>269</v>
      </c>
      <c r="V158" s="5">
        <v>7</v>
      </c>
      <c r="W158" s="5" t="s">
        <v>148</v>
      </c>
      <c r="X158" s="5" t="s">
        <v>162</v>
      </c>
      <c r="Y158" s="5" t="s">
        <v>162</v>
      </c>
      <c r="Z158" s="5" t="s">
        <v>162</v>
      </c>
      <c r="AA158" s="5" t="s">
        <v>162</v>
      </c>
      <c r="AB158" s="5" t="s">
        <v>162</v>
      </c>
      <c r="AC158" s="5" t="s">
        <v>173</v>
      </c>
      <c r="AD158" s="5" t="s">
        <v>174</v>
      </c>
      <c r="AE158" s="6">
        <v>3040</v>
      </c>
      <c r="AF158" s="6">
        <v>1929</v>
      </c>
      <c r="AG158" s="6">
        <v>1111</v>
      </c>
      <c r="AH158" s="6">
        <v>1560</v>
      </c>
      <c r="AI158" s="6">
        <v>613</v>
      </c>
      <c r="AJ158" s="6">
        <v>56</v>
      </c>
      <c r="AK158" s="6">
        <v>300</v>
      </c>
      <c r="AL158" s="6">
        <v>257</v>
      </c>
      <c r="AM158" s="5" t="s">
        <v>147</v>
      </c>
      <c r="AN158" s="6">
        <v>4192.45</v>
      </c>
      <c r="AO158" s="6">
        <v>548.2</v>
      </c>
      <c r="AP158" s="6">
        <v>128.2</v>
      </c>
      <c r="AQ158" s="6">
        <v>220</v>
      </c>
      <c r="AR158" s="6">
        <v>200</v>
      </c>
      <c r="AS158" s="6">
        <v>3644.25</v>
      </c>
      <c r="AT158" s="6">
        <v>2500</v>
      </c>
      <c r="AU158" s="6">
        <v>13731</v>
      </c>
      <c r="AV158" s="5" t="s">
        <v>147</v>
      </c>
      <c r="AW158" s="5"/>
    </row>
    <row r="159" s="1" customFormat="1" spans="1:49">
      <c r="A159" s="5">
        <v>153</v>
      </c>
      <c r="B159" s="5" t="s">
        <v>148</v>
      </c>
      <c r="C159" s="5" t="s">
        <v>149</v>
      </c>
      <c r="D159" s="5" t="s">
        <v>422</v>
      </c>
      <c r="E159" s="5" t="s">
        <v>180</v>
      </c>
      <c r="F159" s="5" t="s">
        <v>152</v>
      </c>
      <c r="G159" s="5" t="s">
        <v>176</v>
      </c>
      <c r="H159" s="5" t="s">
        <v>154</v>
      </c>
      <c r="I159" s="5" t="s">
        <v>184</v>
      </c>
      <c r="J159" s="5" t="s">
        <v>156</v>
      </c>
      <c r="K159" s="5" t="s">
        <v>157</v>
      </c>
      <c r="L159" s="5" t="s">
        <v>158</v>
      </c>
      <c r="M159" s="5" t="s">
        <v>159</v>
      </c>
      <c r="N159" s="5" t="s">
        <v>202</v>
      </c>
      <c r="O159" s="5" t="s">
        <v>423</v>
      </c>
      <c r="P159" s="5" t="s">
        <v>162</v>
      </c>
      <c r="Q159" s="5" t="s">
        <v>163</v>
      </c>
      <c r="R159" s="5" t="s">
        <v>163</v>
      </c>
      <c r="S159" s="5" t="s">
        <v>163</v>
      </c>
      <c r="T159" s="5" t="s">
        <v>324</v>
      </c>
      <c r="U159" s="5" t="s">
        <v>324</v>
      </c>
      <c r="V159" s="5">
        <v>25</v>
      </c>
      <c r="W159" s="5" t="s">
        <v>148</v>
      </c>
      <c r="X159" s="5" t="s">
        <v>162</v>
      </c>
      <c r="Y159" s="5" t="s">
        <v>162</v>
      </c>
      <c r="Z159" s="5" t="s">
        <v>162</v>
      </c>
      <c r="AA159" s="5" t="s">
        <v>162</v>
      </c>
      <c r="AB159" s="5" t="s">
        <v>162</v>
      </c>
      <c r="AC159" s="5" t="s">
        <v>173</v>
      </c>
      <c r="AD159" s="5" t="s">
        <v>174</v>
      </c>
      <c r="AE159" s="6">
        <v>4322</v>
      </c>
      <c r="AF159" s="6">
        <v>2361</v>
      </c>
      <c r="AG159" s="6">
        <v>1961</v>
      </c>
      <c r="AH159" s="6">
        <v>1584</v>
      </c>
      <c r="AI159" s="6">
        <v>713</v>
      </c>
      <c r="AJ159" s="6">
        <v>56</v>
      </c>
      <c r="AK159" s="6">
        <v>400</v>
      </c>
      <c r="AL159" s="6">
        <v>257</v>
      </c>
      <c r="AM159" s="5" t="s">
        <v>147</v>
      </c>
      <c r="AN159" s="6">
        <v>4218</v>
      </c>
      <c r="AO159" s="6">
        <v>573.75</v>
      </c>
      <c r="AP159" s="6">
        <v>153.75</v>
      </c>
      <c r="AQ159" s="6">
        <v>220</v>
      </c>
      <c r="AR159" s="6">
        <v>200</v>
      </c>
      <c r="AS159" s="6">
        <v>3644.25</v>
      </c>
      <c r="AT159" s="6">
        <v>2500</v>
      </c>
      <c r="AU159" s="6">
        <v>13731</v>
      </c>
      <c r="AV159" s="5" t="s">
        <v>147</v>
      </c>
      <c r="AW159" s="5"/>
    </row>
    <row r="160" s="1" customFormat="1" spans="1:49">
      <c r="A160" s="5">
        <v>154</v>
      </c>
      <c r="B160" s="5" t="s">
        <v>148</v>
      </c>
      <c r="C160" s="5" t="s">
        <v>149</v>
      </c>
      <c r="D160" s="5" t="s">
        <v>424</v>
      </c>
      <c r="E160" s="5" t="s">
        <v>180</v>
      </c>
      <c r="F160" s="5" t="s">
        <v>152</v>
      </c>
      <c r="G160" s="5" t="s">
        <v>153</v>
      </c>
      <c r="H160" s="5" t="s">
        <v>154</v>
      </c>
      <c r="I160" s="5" t="s">
        <v>239</v>
      </c>
      <c r="J160" s="5" t="s">
        <v>156</v>
      </c>
      <c r="K160" s="5" t="s">
        <v>157</v>
      </c>
      <c r="L160" s="5" t="s">
        <v>158</v>
      </c>
      <c r="M160" s="5" t="s">
        <v>159</v>
      </c>
      <c r="N160" s="5" t="s">
        <v>185</v>
      </c>
      <c r="O160" s="5" t="s">
        <v>322</v>
      </c>
      <c r="P160" s="5" t="s">
        <v>162</v>
      </c>
      <c r="Q160" s="5" t="s">
        <v>163</v>
      </c>
      <c r="R160" s="5" t="s">
        <v>163</v>
      </c>
      <c r="S160" s="5" t="s">
        <v>163</v>
      </c>
      <c r="T160" s="5" t="s">
        <v>234</v>
      </c>
      <c r="U160" s="5" t="s">
        <v>234</v>
      </c>
      <c r="V160" s="5">
        <v>38</v>
      </c>
      <c r="W160" s="5" t="s">
        <v>148</v>
      </c>
      <c r="X160" s="5" t="s">
        <v>162</v>
      </c>
      <c r="Y160" s="5" t="s">
        <v>162</v>
      </c>
      <c r="Z160" s="5" t="s">
        <v>162</v>
      </c>
      <c r="AA160" s="5" t="s">
        <v>162</v>
      </c>
      <c r="AB160" s="5" t="s">
        <v>162</v>
      </c>
      <c r="AC160" s="5" t="s">
        <v>173</v>
      </c>
      <c r="AD160" s="5" t="s">
        <v>174</v>
      </c>
      <c r="AE160" s="6">
        <v>5448</v>
      </c>
      <c r="AF160" s="6">
        <v>2627</v>
      </c>
      <c r="AG160" s="6">
        <v>2821</v>
      </c>
      <c r="AH160" s="6">
        <v>1580</v>
      </c>
      <c r="AI160" s="6">
        <v>713</v>
      </c>
      <c r="AJ160" s="6">
        <v>56</v>
      </c>
      <c r="AK160" s="6">
        <v>400</v>
      </c>
      <c r="AL160" s="6">
        <v>257</v>
      </c>
      <c r="AM160" s="5" t="s">
        <v>147</v>
      </c>
      <c r="AN160" s="6">
        <v>4241.65</v>
      </c>
      <c r="AO160" s="6">
        <v>597.4</v>
      </c>
      <c r="AP160" s="6">
        <v>177.4</v>
      </c>
      <c r="AQ160" s="6">
        <v>220</v>
      </c>
      <c r="AR160" s="6">
        <v>200</v>
      </c>
      <c r="AS160" s="6">
        <v>3644.25</v>
      </c>
      <c r="AT160" s="6">
        <v>2500</v>
      </c>
      <c r="AU160" s="6">
        <v>13731</v>
      </c>
      <c r="AV160" s="5" t="s">
        <v>147</v>
      </c>
      <c r="AW160" s="5"/>
    </row>
    <row r="161" s="1" customFormat="1" spans="1:49">
      <c r="A161" s="5">
        <v>155</v>
      </c>
      <c r="B161" s="5" t="s">
        <v>148</v>
      </c>
      <c r="C161" s="5" t="s">
        <v>149</v>
      </c>
      <c r="D161" s="5" t="s">
        <v>425</v>
      </c>
      <c r="E161" s="5" t="s">
        <v>151</v>
      </c>
      <c r="F161" s="5" t="s">
        <v>152</v>
      </c>
      <c r="G161" s="5" t="s">
        <v>176</v>
      </c>
      <c r="H161" s="5" t="s">
        <v>154</v>
      </c>
      <c r="I161" s="5" t="s">
        <v>155</v>
      </c>
      <c r="J161" s="5" t="s">
        <v>156</v>
      </c>
      <c r="K161" s="5" t="s">
        <v>157</v>
      </c>
      <c r="L161" s="5" t="s">
        <v>158</v>
      </c>
      <c r="M161" s="5" t="s">
        <v>159</v>
      </c>
      <c r="N161" s="5" t="s">
        <v>169</v>
      </c>
      <c r="O161" s="5" t="s">
        <v>181</v>
      </c>
      <c r="P161" s="5" t="s">
        <v>162</v>
      </c>
      <c r="Q161" s="5" t="s">
        <v>163</v>
      </c>
      <c r="R161" s="5" t="s">
        <v>163</v>
      </c>
      <c r="S161" s="5" t="s">
        <v>163</v>
      </c>
      <c r="T161" s="5" t="s">
        <v>178</v>
      </c>
      <c r="U161" s="5" t="s">
        <v>178</v>
      </c>
      <c r="V161" s="5">
        <v>3</v>
      </c>
      <c r="W161" s="5" t="s">
        <v>148</v>
      </c>
      <c r="X161" s="5" t="s">
        <v>162</v>
      </c>
      <c r="Y161" s="5" t="s">
        <v>162</v>
      </c>
      <c r="Z161" s="5" t="s">
        <v>162</v>
      </c>
      <c r="AA161" s="5" t="s">
        <v>162</v>
      </c>
      <c r="AB161" s="5" t="s">
        <v>162</v>
      </c>
      <c r="AC161" s="5" t="s">
        <v>173</v>
      </c>
      <c r="AD161" s="5" t="s">
        <v>174</v>
      </c>
      <c r="AE161" s="6">
        <v>2696</v>
      </c>
      <c r="AF161" s="6">
        <v>1907</v>
      </c>
      <c r="AG161" s="6">
        <v>789</v>
      </c>
      <c r="AH161" s="6">
        <v>1569</v>
      </c>
      <c r="AI161" s="6">
        <v>613</v>
      </c>
      <c r="AJ161" s="6">
        <v>56</v>
      </c>
      <c r="AK161" s="6">
        <v>300</v>
      </c>
      <c r="AL161" s="6">
        <v>257</v>
      </c>
      <c r="AM161" s="5" t="s">
        <v>147</v>
      </c>
      <c r="AN161" s="6">
        <v>4178.15</v>
      </c>
      <c r="AO161" s="6">
        <v>533.9</v>
      </c>
      <c r="AP161" s="6">
        <v>113.9</v>
      </c>
      <c r="AQ161" s="6">
        <v>220</v>
      </c>
      <c r="AR161" s="6">
        <v>200</v>
      </c>
      <c r="AS161" s="6">
        <v>3644.25</v>
      </c>
      <c r="AT161" s="6">
        <v>2500</v>
      </c>
      <c r="AU161" s="6">
        <v>13731</v>
      </c>
      <c r="AV161" s="5" t="s">
        <v>147</v>
      </c>
      <c r="AW161" s="5"/>
    </row>
    <row r="162" s="1" customFormat="1" spans="1:49">
      <c r="A162" s="5">
        <v>156</v>
      </c>
      <c r="B162" s="5" t="s">
        <v>148</v>
      </c>
      <c r="C162" s="5" t="s">
        <v>149</v>
      </c>
      <c r="D162" s="5" t="s">
        <v>426</v>
      </c>
      <c r="E162" s="5" t="s">
        <v>180</v>
      </c>
      <c r="F162" s="5" t="s">
        <v>152</v>
      </c>
      <c r="G162" s="5" t="s">
        <v>153</v>
      </c>
      <c r="H162" s="5" t="s">
        <v>154</v>
      </c>
      <c r="I162" s="5" t="s">
        <v>184</v>
      </c>
      <c r="J162" s="5" t="s">
        <v>156</v>
      </c>
      <c r="K162" s="5" t="s">
        <v>157</v>
      </c>
      <c r="L162" s="5" t="s">
        <v>158</v>
      </c>
      <c r="M162" s="5" t="s">
        <v>159</v>
      </c>
      <c r="N162" s="5" t="s">
        <v>185</v>
      </c>
      <c r="O162" s="5" t="s">
        <v>313</v>
      </c>
      <c r="P162" s="5" t="s">
        <v>162</v>
      </c>
      <c r="Q162" s="5" t="s">
        <v>163</v>
      </c>
      <c r="R162" s="5" t="s">
        <v>163</v>
      </c>
      <c r="S162" s="5" t="s">
        <v>163</v>
      </c>
      <c r="T162" s="5" t="s">
        <v>209</v>
      </c>
      <c r="U162" s="5" t="s">
        <v>209</v>
      </c>
      <c r="V162" s="5">
        <v>28</v>
      </c>
      <c r="W162" s="5" t="s">
        <v>148</v>
      </c>
      <c r="X162" s="5" t="s">
        <v>162</v>
      </c>
      <c r="Y162" s="5" t="s">
        <v>162</v>
      </c>
      <c r="Z162" s="5" t="s">
        <v>162</v>
      </c>
      <c r="AA162" s="5" t="s">
        <v>162</v>
      </c>
      <c r="AB162" s="5" t="s">
        <v>162</v>
      </c>
      <c r="AC162" s="5" t="s">
        <v>173</v>
      </c>
      <c r="AD162" s="5" t="s">
        <v>174</v>
      </c>
      <c r="AE162" s="6">
        <v>4998</v>
      </c>
      <c r="AF162" s="6">
        <v>2627</v>
      </c>
      <c r="AG162" s="6">
        <v>2371</v>
      </c>
      <c r="AH162" s="6">
        <v>1580</v>
      </c>
      <c r="AI162" s="6">
        <v>713</v>
      </c>
      <c r="AJ162" s="6">
        <v>56</v>
      </c>
      <c r="AK162" s="6">
        <v>400</v>
      </c>
      <c r="AL162" s="6">
        <v>257</v>
      </c>
      <c r="AM162" s="5" t="s">
        <v>147</v>
      </c>
      <c r="AN162" s="6">
        <v>4231.4</v>
      </c>
      <c r="AO162" s="6">
        <v>587.15</v>
      </c>
      <c r="AP162" s="6">
        <v>167.15</v>
      </c>
      <c r="AQ162" s="6">
        <v>220</v>
      </c>
      <c r="AR162" s="6">
        <v>200</v>
      </c>
      <c r="AS162" s="6">
        <v>3644.25</v>
      </c>
      <c r="AT162" s="6">
        <v>2500</v>
      </c>
      <c r="AU162" s="6">
        <v>13731</v>
      </c>
      <c r="AV162" s="5" t="s">
        <v>147</v>
      </c>
      <c r="AW162" s="5"/>
    </row>
    <row r="163" s="1" customFormat="1" spans="1:49">
      <c r="A163" s="5">
        <v>157</v>
      </c>
      <c r="B163" s="5" t="s">
        <v>148</v>
      </c>
      <c r="C163" s="5" t="s">
        <v>149</v>
      </c>
      <c r="D163" s="5" t="s">
        <v>427</v>
      </c>
      <c r="E163" s="5" t="s">
        <v>180</v>
      </c>
      <c r="F163" s="5" t="s">
        <v>152</v>
      </c>
      <c r="G163" s="5" t="s">
        <v>153</v>
      </c>
      <c r="H163" s="5" t="s">
        <v>154</v>
      </c>
      <c r="I163" s="5" t="s">
        <v>184</v>
      </c>
      <c r="J163" s="5" t="s">
        <v>156</v>
      </c>
      <c r="K163" s="5" t="s">
        <v>157</v>
      </c>
      <c r="L163" s="5" t="s">
        <v>158</v>
      </c>
      <c r="M163" s="5" t="s">
        <v>159</v>
      </c>
      <c r="N163" s="5" t="s">
        <v>160</v>
      </c>
      <c r="O163" s="5" t="s">
        <v>250</v>
      </c>
      <c r="P163" s="5" t="s">
        <v>162</v>
      </c>
      <c r="Q163" s="5" t="s">
        <v>163</v>
      </c>
      <c r="R163" s="5" t="s">
        <v>163</v>
      </c>
      <c r="S163" s="5" t="s">
        <v>163</v>
      </c>
      <c r="T163" s="5" t="s">
        <v>428</v>
      </c>
      <c r="U163" s="5" t="s">
        <v>428</v>
      </c>
      <c r="V163" s="5">
        <v>27</v>
      </c>
      <c r="W163" s="5" t="s">
        <v>148</v>
      </c>
      <c r="X163" s="5" t="s">
        <v>162</v>
      </c>
      <c r="Y163" s="5" t="s">
        <v>162</v>
      </c>
      <c r="Z163" s="5" t="s">
        <v>162</v>
      </c>
      <c r="AA163" s="5" t="s">
        <v>162</v>
      </c>
      <c r="AB163" s="5" t="s">
        <v>162</v>
      </c>
      <c r="AC163" s="5" t="s">
        <v>173</v>
      </c>
      <c r="AD163" s="5" t="s">
        <v>174</v>
      </c>
      <c r="AE163" s="6">
        <v>3990</v>
      </c>
      <c r="AF163" s="6">
        <v>1929</v>
      </c>
      <c r="AG163" s="6">
        <v>2061</v>
      </c>
      <c r="AH163" s="6">
        <v>1560</v>
      </c>
      <c r="AI163" s="6">
        <v>713</v>
      </c>
      <c r="AJ163" s="6">
        <v>56</v>
      </c>
      <c r="AK163" s="6">
        <v>400</v>
      </c>
      <c r="AL163" s="6">
        <v>257</v>
      </c>
      <c r="AM163" s="5" t="s">
        <v>147</v>
      </c>
      <c r="AN163" s="6">
        <v>4214.9</v>
      </c>
      <c r="AO163" s="6">
        <v>570.65</v>
      </c>
      <c r="AP163" s="6">
        <v>150.65</v>
      </c>
      <c r="AQ163" s="6">
        <v>220</v>
      </c>
      <c r="AR163" s="6">
        <v>200</v>
      </c>
      <c r="AS163" s="6">
        <v>3644.25</v>
      </c>
      <c r="AT163" s="6">
        <v>2500</v>
      </c>
      <c r="AU163" s="6">
        <v>13731</v>
      </c>
      <c r="AV163" s="5" t="s">
        <v>147</v>
      </c>
      <c r="AW163" s="5"/>
    </row>
    <row r="164" s="1" customFormat="1" spans="1:49">
      <c r="A164" s="5">
        <v>158</v>
      </c>
      <c r="B164" s="5" t="s">
        <v>148</v>
      </c>
      <c r="C164" s="5" t="s">
        <v>149</v>
      </c>
      <c r="D164" s="5" t="s">
        <v>429</v>
      </c>
      <c r="E164" s="5" t="s">
        <v>151</v>
      </c>
      <c r="F164" s="5" t="s">
        <v>152</v>
      </c>
      <c r="G164" s="5" t="s">
        <v>153</v>
      </c>
      <c r="H164" s="5" t="s">
        <v>154</v>
      </c>
      <c r="I164" s="5" t="s">
        <v>184</v>
      </c>
      <c r="J164" s="5" t="s">
        <v>156</v>
      </c>
      <c r="K164" s="5" t="s">
        <v>157</v>
      </c>
      <c r="L164" s="5" t="s">
        <v>158</v>
      </c>
      <c r="M164" s="5" t="s">
        <v>159</v>
      </c>
      <c r="N164" s="5" t="s">
        <v>185</v>
      </c>
      <c r="O164" s="5" t="s">
        <v>198</v>
      </c>
      <c r="P164" s="5" t="s">
        <v>162</v>
      </c>
      <c r="Q164" s="5" t="s">
        <v>163</v>
      </c>
      <c r="R164" s="5" t="s">
        <v>163</v>
      </c>
      <c r="S164" s="5" t="s">
        <v>163</v>
      </c>
      <c r="T164" s="5" t="s">
        <v>232</v>
      </c>
      <c r="U164" s="5" t="s">
        <v>232</v>
      </c>
      <c r="V164" s="5">
        <v>18</v>
      </c>
      <c r="W164" s="5" t="s">
        <v>148</v>
      </c>
      <c r="X164" s="5" t="s">
        <v>162</v>
      </c>
      <c r="Y164" s="5" t="s">
        <v>162</v>
      </c>
      <c r="Z164" s="5" t="s">
        <v>162</v>
      </c>
      <c r="AA164" s="5" t="s">
        <v>162</v>
      </c>
      <c r="AB164" s="5" t="s">
        <v>162</v>
      </c>
      <c r="AC164" s="5" t="s">
        <v>173</v>
      </c>
      <c r="AD164" s="5" t="s">
        <v>174</v>
      </c>
      <c r="AE164" s="6">
        <v>4307</v>
      </c>
      <c r="AF164" s="6">
        <v>2627</v>
      </c>
      <c r="AG164" s="6">
        <v>1680</v>
      </c>
      <c r="AH164" s="6">
        <v>1580</v>
      </c>
      <c r="AI164" s="6">
        <v>713</v>
      </c>
      <c r="AJ164" s="6">
        <v>56</v>
      </c>
      <c r="AK164" s="6">
        <v>400</v>
      </c>
      <c r="AL164" s="6">
        <v>257</v>
      </c>
      <c r="AM164" s="5" t="s">
        <v>147</v>
      </c>
      <c r="AN164" s="6">
        <v>4209.93</v>
      </c>
      <c r="AO164" s="6">
        <v>565.68</v>
      </c>
      <c r="AP164" s="6">
        <v>145.68</v>
      </c>
      <c r="AQ164" s="6">
        <v>220</v>
      </c>
      <c r="AR164" s="6">
        <v>200</v>
      </c>
      <c r="AS164" s="6">
        <v>3644.25</v>
      </c>
      <c r="AT164" s="6">
        <v>2500</v>
      </c>
      <c r="AU164" s="6">
        <v>13731</v>
      </c>
      <c r="AV164" s="5" t="s">
        <v>147</v>
      </c>
      <c r="AW164" s="5"/>
    </row>
    <row r="165" s="1" customFormat="1" spans="1:49">
      <c r="A165" s="5">
        <v>159</v>
      </c>
      <c r="B165" s="5" t="s">
        <v>148</v>
      </c>
      <c r="C165" s="5" t="s">
        <v>149</v>
      </c>
      <c r="D165" s="5" t="s">
        <v>430</v>
      </c>
      <c r="E165" s="5" t="s">
        <v>180</v>
      </c>
      <c r="F165" s="5" t="s">
        <v>152</v>
      </c>
      <c r="G165" s="5" t="s">
        <v>153</v>
      </c>
      <c r="H165" s="5" t="s">
        <v>154</v>
      </c>
      <c r="I165" s="5" t="s">
        <v>395</v>
      </c>
      <c r="J165" s="5" t="s">
        <v>156</v>
      </c>
      <c r="K165" s="5" t="s">
        <v>157</v>
      </c>
      <c r="L165" s="5" t="s">
        <v>158</v>
      </c>
      <c r="M165" s="5" t="s">
        <v>159</v>
      </c>
      <c r="N165" s="5" t="s">
        <v>197</v>
      </c>
      <c r="O165" s="5" t="s">
        <v>262</v>
      </c>
      <c r="P165" s="5" t="s">
        <v>162</v>
      </c>
      <c r="Q165" s="5" t="s">
        <v>163</v>
      </c>
      <c r="R165" s="5" t="s">
        <v>163</v>
      </c>
      <c r="S165" s="5" t="s">
        <v>163</v>
      </c>
      <c r="T165" s="5" t="s">
        <v>232</v>
      </c>
      <c r="U165" s="5" t="s">
        <v>232</v>
      </c>
      <c r="V165" s="5">
        <v>18</v>
      </c>
      <c r="W165" s="5" t="s">
        <v>148</v>
      </c>
      <c r="X165" s="5" t="s">
        <v>162</v>
      </c>
      <c r="Y165" s="5" t="s">
        <v>162</v>
      </c>
      <c r="Z165" s="5" t="s">
        <v>162</v>
      </c>
      <c r="AA165" s="5" t="s">
        <v>162</v>
      </c>
      <c r="AB165" s="5" t="s">
        <v>162</v>
      </c>
      <c r="AC165" s="5" t="s">
        <v>173</v>
      </c>
      <c r="AD165" s="5" t="s">
        <v>174</v>
      </c>
      <c r="AE165" s="6">
        <v>3654</v>
      </c>
      <c r="AF165" s="6">
        <v>2150</v>
      </c>
      <c r="AG165" s="6">
        <v>1504</v>
      </c>
      <c r="AH165" s="6">
        <v>1827</v>
      </c>
      <c r="AI165" s="6">
        <v>713</v>
      </c>
      <c r="AJ165" s="6">
        <v>56</v>
      </c>
      <c r="AK165" s="6">
        <v>400</v>
      </c>
      <c r="AL165" s="6">
        <v>257</v>
      </c>
      <c r="AM165" s="5" t="s">
        <v>147</v>
      </c>
      <c r="AN165" s="6">
        <v>4208.4</v>
      </c>
      <c r="AO165" s="6">
        <v>564.15</v>
      </c>
      <c r="AP165" s="6">
        <v>144.15</v>
      </c>
      <c r="AQ165" s="6">
        <v>220</v>
      </c>
      <c r="AR165" s="6">
        <v>200</v>
      </c>
      <c r="AS165" s="6">
        <v>3644.25</v>
      </c>
      <c r="AT165" s="6">
        <v>2500</v>
      </c>
      <c r="AU165" s="6">
        <v>13731</v>
      </c>
      <c r="AV165" s="5" t="s">
        <v>147</v>
      </c>
      <c r="AW165" s="5"/>
    </row>
    <row r="166" s="1" customFormat="1" spans="1:49">
      <c r="A166" s="5">
        <v>160</v>
      </c>
      <c r="B166" s="5" t="s">
        <v>148</v>
      </c>
      <c r="C166" s="5" t="s">
        <v>149</v>
      </c>
      <c r="D166" s="5" t="s">
        <v>431</v>
      </c>
      <c r="E166" s="5" t="s">
        <v>151</v>
      </c>
      <c r="F166" s="5" t="s">
        <v>152</v>
      </c>
      <c r="G166" s="5" t="s">
        <v>176</v>
      </c>
      <c r="H166" s="5" t="s">
        <v>154</v>
      </c>
      <c r="I166" s="5" t="s">
        <v>155</v>
      </c>
      <c r="J166" s="5" t="s">
        <v>156</v>
      </c>
      <c r="K166" s="5" t="s">
        <v>157</v>
      </c>
      <c r="L166" s="5" t="s">
        <v>158</v>
      </c>
      <c r="M166" s="5" t="s">
        <v>159</v>
      </c>
      <c r="N166" s="5" t="s">
        <v>197</v>
      </c>
      <c r="O166" s="5" t="s">
        <v>344</v>
      </c>
      <c r="P166" s="5" t="s">
        <v>162</v>
      </c>
      <c r="Q166" s="5" t="s">
        <v>163</v>
      </c>
      <c r="R166" s="5" t="s">
        <v>163</v>
      </c>
      <c r="S166" s="5" t="s">
        <v>163</v>
      </c>
      <c r="T166" s="5" t="s">
        <v>310</v>
      </c>
      <c r="U166" s="5" t="s">
        <v>310</v>
      </c>
      <c r="V166" s="5">
        <v>10</v>
      </c>
      <c r="W166" s="5" t="s">
        <v>148</v>
      </c>
      <c r="X166" s="5" t="s">
        <v>162</v>
      </c>
      <c r="Y166" s="5" t="s">
        <v>162</v>
      </c>
      <c r="Z166" s="5" t="s">
        <v>162</v>
      </c>
      <c r="AA166" s="5" t="s">
        <v>162</v>
      </c>
      <c r="AB166" s="5" t="s">
        <v>162</v>
      </c>
      <c r="AC166" s="5" t="s">
        <v>173</v>
      </c>
      <c r="AD166" s="5" t="s">
        <v>174</v>
      </c>
      <c r="AE166" s="6">
        <v>3409</v>
      </c>
      <c r="AF166" s="6">
        <v>2150</v>
      </c>
      <c r="AG166" s="6">
        <v>1259</v>
      </c>
      <c r="AH166" s="6">
        <v>1587</v>
      </c>
      <c r="AI166" s="6">
        <v>713</v>
      </c>
      <c r="AJ166" s="6">
        <v>56</v>
      </c>
      <c r="AK166" s="6">
        <v>400</v>
      </c>
      <c r="AL166" s="6">
        <v>257</v>
      </c>
      <c r="AM166" s="5" t="s">
        <v>147</v>
      </c>
      <c r="AN166" s="6">
        <v>4194.98</v>
      </c>
      <c r="AO166" s="6">
        <v>550.73</v>
      </c>
      <c r="AP166" s="6">
        <v>130.73</v>
      </c>
      <c r="AQ166" s="6">
        <v>220</v>
      </c>
      <c r="AR166" s="6">
        <v>200</v>
      </c>
      <c r="AS166" s="6">
        <v>3644.25</v>
      </c>
      <c r="AT166" s="6">
        <v>2500</v>
      </c>
      <c r="AU166" s="6">
        <v>13731</v>
      </c>
      <c r="AV166" s="5" t="s">
        <v>147</v>
      </c>
      <c r="AW166" s="5"/>
    </row>
    <row r="167" s="1" customFormat="1" spans="1:49">
      <c r="A167" s="5">
        <v>161</v>
      </c>
      <c r="B167" s="5" t="s">
        <v>148</v>
      </c>
      <c r="C167" s="5" t="s">
        <v>149</v>
      </c>
      <c r="D167" s="5" t="s">
        <v>432</v>
      </c>
      <c r="E167" s="5" t="s">
        <v>151</v>
      </c>
      <c r="F167" s="5" t="s">
        <v>152</v>
      </c>
      <c r="G167" s="5" t="s">
        <v>176</v>
      </c>
      <c r="H167" s="5" t="s">
        <v>154</v>
      </c>
      <c r="I167" s="5" t="s">
        <v>155</v>
      </c>
      <c r="J167" s="5" t="s">
        <v>156</v>
      </c>
      <c r="K167" s="5" t="s">
        <v>157</v>
      </c>
      <c r="L167" s="5" t="s">
        <v>158</v>
      </c>
      <c r="M167" s="5" t="s">
        <v>159</v>
      </c>
      <c r="N167" s="5" t="s">
        <v>169</v>
      </c>
      <c r="O167" s="5" t="s">
        <v>170</v>
      </c>
      <c r="P167" s="5" t="s">
        <v>162</v>
      </c>
      <c r="Q167" s="5" t="s">
        <v>163</v>
      </c>
      <c r="R167" s="5" t="s">
        <v>163</v>
      </c>
      <c r="S167" s="5" t="s">
        <v>163</v>
      </c>
      <c r="T167" s="5" t="s">
        <v>172</v>
      </c>
      <c r="U167" s="5" t="s">
        <v>172</v>
      </c>
      <c r="V167" s="5">
        <v>4</v>
      </c>
      <c r="W167" s="5" t="s">
        <v>148</v>
      </c>
      <c r="X167" s="5" t="s">
        <v>162</v>
      </c>
      <c r="Y167" s="5" t="s">
        <v>162</v>
      </c>
      <c r="Z167" s="5" t="s">
        <v>162</v>
      </c>
      <c r="AA167" s="5" t="s">
        <v>162</v>
      </c>
      <c r="AB167" s="5" t="s">
        <v>162</v>
      </c>
      <c r="AC167" s="5" t="s">
        <v>173</v>
      </c>
      <c r="AD167" s="5" t="s">
        <v>174</v>
      </c>
      <c r="AE167" s="6">
        <v>2587</v>
      </c>
      <c r="AF167" s="6">
        <v>1907</v>
      </c>
      <c r="AG167" s="6">
        <v>680</v>
      </c>
      <c r="AH167" s="6">
        <v>1569</v>
      </c>
      <c r="AI167" s="6">
        <v>613</v>
      </c>
      <c r="AJ167" s="6">
        <v>56</v>
      </c>
      <c r="AK167" s="6">
        <v>300</v>
      </c>
      <c r="AL167" s="6">
        <v>257</v>
      </c>
      <c r="AM167" s="5" t="s">
        <v>147</v>
      </c>
      <c r="AN167" s="6">
        <v>4185.33</v>
      </c>
      <c r="AO167" s="6">
        <v>541.08</v>
      </c>
      <c r="AP167" s="6">
        <v>121.08</v>
      </c>
      <c r="AQ167" s="6">
        <v>220</v>
      </c>
      <c r="AR167" s="6">
        <v>200</v>
      </c>
      <c r="AS167" s="6">
        <v>3644.25</v>
      </c>
      <c r="AT167" s="6">
        <v>2500</v>
      </c>
      <c r="AU167" s="6">
        <v>13731</v>
      </c>
      <c r="AV167" s="5" t="s">
        <v>147</v>
      </c>
      <c r="AW167" s="5"/>
    </row>
    <row r="168" s="1" customFormat="1" spans="1:49">
      <c r="A168" s="5">
        <v>162</v>
      </c>
      <c r="B168" s="5" t="s">
        <v>148</v>
      </c>
      <c r="C168" s="5" t="s">
        <v>149</v>
      </c>
      <c r="D168" s="5" t="s">
        <v>433</v>
      </c>
      <c r="E168" s="5" t="s">
        <v>151</v>
      </c>
      <c r="F168" s="5" t="s">
        <v>152</v>
      </c>
      <c r="G168" s="5" t="s">
        <v>176</v>
      </c>
      <c r="H168" s="5" t="s">
        <v>154</v>
      </c>
      <c r="I168" s="5" t="s">
        <v>155</v>
      </c>
      <c r="J168" s="5" t="s">
        <v>156</v>
      </c>
      <c r="K168" s="5" t="s">
        <v>157</v>
      </c>
      <c r="L168" s="5" t="s">
        <v>158</v>
      </c>
      <c r="M168" s="5" t="s">
        <v>159</v>
      </c>
      <c r="N168" s="5" t="s">
        <v>160</v>
      </c>
      <c r="O168" s="5" t="s">
        <v>161</v>
      </c>
      <c r="P168" s="5" t="s">
        <v>162</v>
      </c>
      <c r="Q168" s="5" t="s">
        <v>163</v>
      </c>
      <c r="R168" s="5" t="s">
        <v>163</v>
      </c>
      <c r="S168" s="5" t="s">
        <v>163</v>
      </c>
      <c r="T168" s="5" t="s">
        <v>172</v>
      </c>
      <c r="U168" s="5" t="s">
        <v>172</v>
      </c>
      <c r="V168" s="5">
        <v>4</v>
      </c>
      <c r="W168" s="5" t="s">
        <v>148</v>
      </c>
      <c r="X168" s="5" t="s">
        <v>162</v>
      </c>
      <c r="Y168" s="5" t="s">
        <v>162</v>
      </c>
      <c r="Z168" s="5" t="s">
        <v>162</v>
      </c>
      <c r="AA168" s="5" t="s">
        <v>162</v>
      </c>
      <c r="AB168" s="5" t="s">
        <v>162</v>
      </c>
      <c r="AC168" s="5" t="s">
        <v>173</v>
      </c>
      <c r="AD168" s="5" t="s">
        <v>174</v>
      </c>
      <c r="AE168" s="6">
        <v>2776</v>
      </c>
      <c r="AF168" s="6">
        <v>1929</v>
      </c>
      <c r="AG168" s="6">
        <v>847</v>
      </c>
      <c r="AH168" s="6">
        <v>1560</v>
      </c>
      <c r="AI168" s="6">
        <v>613</v>
      </c>
      <c r="AJ168" s="6">
        <v>56</v>
      </c>
      <c r="AK168" s="6">
        <v>300</v>
      </c>
      <c r="AL168" s="6">
        <v>257</v>
      </c>
      <c r="AM168" s="5" t="s">
        <v>147</v>
      </c>
      <c r="AN168" s="6">
        <v>4187.3</v>
      </c>
      <c r="AO168" s="6">
        <v>543.05</v>
      </c>
      <c r="AP168" s="6">
        <v>123.05</v>
      </c>
      <c r="AQ168" s="6">
        <v>220</v>
      </c>
      <c r="AR168" s="6">
        <v>200</v>
      </c>
      <c r="AS168" s="6">
        <v>3644.25</v>
      </c>
      <c r="AT168" s="6">
        <v>2500</v>
      </c>
      <c r="AU168" s="6">
        <v>13731</v>
      </c>
      <c r="AV168" s="5" t="s">
        <v>147</v>
      </c>
      <c r="AW168" s="5"/>
    </row>
    <row r="169" s="1" customFormat="1" spans="1:49">
      <c r="A169" s="5">
        <v>163</v>
      </c>
      <c r="B169" s="5" t="s">
        <v>148</v>
      </c>
      <c r="C169" s="5" t="s">
        <v>149</v>
      </c>
      <c r="D169" s="5" t="s">
        <v>434</v>
      </c>
      <c r="E169" s="5" t="s">
        <v>151</v>
      </c>
      <c r="F169" s="5" t="s">
        <v>152</v>
      </c>
      <c r="G169" s="5" t="s">
        <v>153</v>
      </c>
      <c r="H169" s="5" t="s">
        <v>154</v>
      </c>
      <c r="I169" s="5" t="s">
        <v>155</v>
      </c>
      <c r="J169" s="5" t="s">
        <v>156</v>
      </c>
      <c r="K169" s="5" t="s">
        <v>157</v>
      </c>
      <c r="L169" s="5" t="s">
        <v>158</v>
      </c>
      <c r="M169" s="5" t="s">
        <v>159</v>
      </c>
      <c r="N169" s="5" t="s">
        <v>169</v>
      </c>
      <c r="O169" s="5" t="s">
        <v>170</v>
      </c>
      <c r="P169" s="5" t="s">
        <v>162</v>
      </c>
      <c r="Q169" s="5" t="s">
        <v>163</v>
      </c>
      <c r="R169" s="5" t="s">
        <v>163</v>
      </c>
      <c r="S169" s="5" t="s">
        <v>163</v>
      </c>
      <c r="T169" s="5" t="s">
        <v>178</v>
      </c>
      <c r="U169" s="5" t="s">
        <v>178</v>
      </c>
      <c r="V169" s="5">
        <v>3</v>
      </c>
      <c r="W169" s="5" t="s">
        <v>148</v>
      </c>
      <c r="X169" s="5" t="s">
        <v>162</v>
      </c>
      <c r="Y169" s="5" t="s">
        <v>162</v>
      </c>
      <c r="Z169" s="5" t="s">
        <v>162</v>
      </c>
      <c r="AA169" s="5" t="s">
        <v>162</v>
      </c>
      <c r="AB169" s="5" t="s">
        <v>162</v>
      </c>
      <c r="AC169" s="5" t="s">
        <v>173</v>
      </c>
      <c r="AD169" s="5" t="s">
        <v>174</v>
      </c>
      <c r="AE169" s="6">
        <v>2587</v>
      </c>
      <c r="AF169" s="6">
        <v>1907</v>
      </c>
      <c r="AG169" s="6">
        <v>680</v>
      </c>
      <c r="AH169" s="6">
        <v>1569</v>
      </c>
      <c r="AI169" s="6">
        <v>713</v>
      </c>
      <c r="AJ169" s="6">
        <v>56</v>
      </c>
      <c r="AK169" s="6">
        <v>400</v>
      </c>
      <c r="AL169" s="6">
        <v>257</v>
      </c>
      <c r="AM169" s="5" t="s">
        <v>147</v>
      </c>
      <c r="AN169" s="6">
        <v>4178.15</v>
      </c>
      <c r="AO169" s="6">
        <v>533.9</v>
      </c>
      <c r="AP169" s="6">
        <v>113.9</v>
      </c>
      <c r="AQ169" s="6">
        <v>220</v>
      </c>
      <c r="AR169" s="6">
        <v>200</v>
      </c>
      <c r="AS169" s="6">
        <v>3644.25</v>
      </c>
      <c r="AT169" s="6">
        <v>2500</v>
      </c>
      <c r="AU169" s="6">
        <v>13731</v>
      </c>
      <c r="AV169" s="5" t="s">
        <v>147</v>
      </c>
      <c r="AW169" s="5"/>
    </row>
    <row r="170" s="1" customFormat="1" spans="1:49">
      <c r="A170" s="5">
        <v>164</v>
      </c>
      <c r="B170" s="5" t="s">
        <v>148</v>
      </c>
      <c r="C170" s="5" t="s">
        <v>149</v>
      </c>
      <c r="D170" s="5" t="s">
        <v>435</v>
      </c>
      <c r="E170" s="5" t="s">
        <v>180</v>
      </c>
      <c r="F170" s="5" t="s">
        <v>152</v>
      </c>
      <c r="G170" s="5" t="s">
        <v>176</v>
      </c>
      <c r="H170" s="5" t="s">
        <v>154</v>
      </c>
      <c r="I170" s="5" t="s">
        <v>155</v>
      </c>
      <c r="J170" s="5" t="s">
        <v>156</v>
      </c>
      <c r="K170" s="5" t="s">
        <v>157</v>
      </c>
      <c r="L170" s="5" t="s">
        <v>158</v>
      </c>
      <c r="M170" s="5" t="s">
        <v>159</v>
      </c>
      <c r="N170" s="5" t="s">
        <v>160</v>
      </c>
      <c r="O170" s="5" t="s">
        <v>181</v>
      </c>
      <c r="P170" s="5" t="s">
        <v>162</v>
      </c>
      <c r="Q170" s="5" t="s">
        <v>163</v>
      </c>
      <c r="R170" s="5" t="s">
        <v>163</v>
      </c>
      <c r="S170" s="5" t="s">
        <v>163</v>
      </c>
      <c r="T170" s="5" t="s">
        <v>172</v>
      </c>
      <c r="U170" s="5" t="s">
        <v>172</v>
      </c>
      <c r="V170" s="5">
        <v>4</v>
      </c>
      <c r="W170" s="5" t="s">
        <v>148</v>
      </c>
      <c r="X170" s="5" t="s">
        <v>162</v>
      </c>
      <c r="Y170" s="5" t="s">
        <v>162</v>
      </c>
      <c r="Z170" s="5" t="s">
        <v>162</v>
      </c>
      <c r="AA170" s="5" t="s">
        <v>162</v>
      </c>
      <c r="AB170" s="5" t="s">
        <v>162</v>
      </c>
      <c r="AC170" s="5" t="s">
        <v>173</v>
      </c>
      <c r="AD170" s="5" t="s">
        <v>174</v>
      </c>
      <c r="AE170" s="6">
        <v>2718</v>
      </c>
      <c r="AF170" s="6">
        <v>1929</v>
      </c>
      <c r="AG170" s="6">
        <v>789</v>
      </c>
      <c r="AH170" s="6">
        <v>1560</v>
      </c>
      <c r="AI170" s="6">
        <v>613</v>
      </c>
      <c r="AJ170" s="6">
        <v>56</v>
      </c>
      <c r="AK170" s="6">
        <v>300</v>
      </c>
      <c r="AL170" s="6">
        <v>257</v>
      </c>
      <c r="AM170" s="5" t="s">
        <v>147</v>
      </c>
      <c r="AN170" s="6">
        <v>4187.3</v>
      </c>
      <c r="AO170" s="6">
        <v>543.05</v>
      </c>
      <c r="AP170" s="6">
        <v>123.05</v>
      </c>
      <c r="AQ170" s="6">
        <v>220</v>
      </c>
      <c r="AR170" s="6">
        <v>200</v>
      </c>
      <c r="AS170" s="6">
        <v>3644.25</v>
      </c>
      <c r="AT170" s="6">
        <v>2500</v>
      </c>
      <c r="AU170" s="6">
        <v>13731</v>
      </c>
      <c r="AV170" s="5" t="s">
        <v>147</v>
      </c>
      <c r="AW170" s="5"/>
    </row>
    <row r="171" s="1" customFormat="1" spans="1:49">
      <c r="A171" s="5">
        <v>165</v>
      </c>
      <c r="B171" s="5" t="s">
        <v>148</v>
      </c>
      <c r="C171" s="5" t="s">
        <v>149</v>
      </c>
      <c r="D171" s="5" t="s">
        <v>436</v>
      </c>
      <c r="E171" s="5" t="s">
        <v>151</v>
      </c>
      <c r="F171" s="5" t="s">
        <v>152</v>
      </c>
      <c r="G171" s="5" t="s">
        <v>153</v>
      </c>
      <c r="H171" s="5" t="s">
        <v>154</v>
      </c>
      <c r="I171" s="5" t="s">
        <v>155</v>
      </c>
      <c r="J171" s="5" t="s">
        <v>156</v>
      </c>
      <c r="K171" s="5" t="s">
        <v>157</v>
      </c>
      <c r="L171" s="5" t="s">
        <v>158</v>
      </c>
      <c r="M171" s="5" t="s">
        <v>159</v>
      </c>
      <c r="N171" s="5" t="s">
        <v>169</v>
      </c>
      <c r="O171" s="5" t="s">
        <v>177</v>
      </c>
      <c r="P171" s="5" t="s">
        <v>162</v>
      </c>
      <c r="Q171" s="5" t="s">
        <v>163</v>
      </c>
      <c r="R171" s="5" t="s">
        <v>163</v>
      </c>
      <c r="S171" s="5" t="s">
        <v>163</v>
      </c>
      <c r="T171" s="5" t="s">
        <v>243</v>
      </c>
      <c r="U171" s="5" t="s">
        <v>243</v>
      </c>
      <c r="V171" s="5">
        <v>5</v>
      </c>
      <c r="W171" s="5" t="s">
        <v>148</v>
      </c>
      <c r="X171" s="5" t="s">
        <v>162</v>
      </c>
      <c r="Y171" s="5" t="s">
        <v>162</v>
      </c>
      <c r="Z171" s="5" t="s">
        <v>162</v>
      </c>
      <c r="AA171" s="5" t="s">
        <v>162</v>
      </c>
      <c r="AB171" s="5" t="s">
        <v>162</v>
      </c>
      <c r="AC171" s="5" t="s">
        <v>173</v>
      </c>
      <c r="AD171" s="5" t="s">
        <v>174</v>
      </c>
      <c r="AE171" s="6">
        <v>2639</v>
      </c>
      <c r="AF171" s="6">
        <v>1907</v>
      </c>
      <c r="AG171" s="6">
        <v>732</v>
      </c>
      <c r="AH171" s="6">
        <v>1569</v>
      </c>
      <c r="AI171" s="6">
        <v>613</v>
      </c>
      <c r="AJ171" s="6">
        <v>56</v>
      </c>
      <c r="AK171" s="6">
        <v>300</v>
      </c>
      <c r="AL171" s="6">
        <v>257</v>
      </c>
      <c r="AM171" s="5" t="s">
        <v>147</v>
      </c>
      <c r="AN171" s="6">
        <v>4185.33</v>
      </c>
      <c r="AO171" s="6">
        <v>541.08</v>
      </c>
      <c r="AP171" s="6">
        <v>121.08</v>
      </c>
      <c r="AQ171" s="6">
        <v>220</v>
      </c>
      <c r="AR171" s="6">
        <v>200</v>
      </c>
      <c r="AS171" s="6">
        <v>3644.25</v>
      </c>
      <c r="AT171" s="6">
        <v>2500</v>
      </c>
      <c r="AU171" s="6">
        <v>13731</v>
      </c>
      <c r="AV171" s="5" t="s">
        <v>147</v>
      </c>
      <c r="AW171" s="5"/>
    </row>
    <row r="172" s="1" customFormat="1" spans="1:49">
      <c r="A172" s="5">
        <v>166</v>
      </c>
      <c r="B172" s="5" t="s">
        <v>148</v>
      </c>
      <c r="C172" s="5" t="s">
        <v>149</v>
      </c>
      <c r="D172" s="5" t="s">
        <v>437</v>
      </c>
      <c r="E172" s="5" t="s">
        <v>180</v>
      </c>
      <c r="F172" s="5" t="s">
        <v>152</v>
      </c>
      <c r="G172" s="5" t="s">
        <v>153</v>
      </c>
      <c r="H172" s="5" t="s">
        <v>154</v>
      </c>
      <c r="I172" s="5" t="s">
        <v>239</v>
      </c>
      <c r="J172" s="5" t="s">
        <v>156</v>
      </c>
      <c r="K172" s="5" t="s">
        <v>157</v>
      </c>
      <c r="L172" s="5" t="s">
        <v>158</v>
      </c>
      <c r="M172" s="5" t="s">
        <v>159</v>
      </c>
      <c r="N172" s="5" t="s">
        <v>185</v>
      </c>
      <c r="O172" s="5" t="s">
        <v>438</v>
      </c>
      <c r="P172" s="5" t="s">
        <v>162</v>
      </c>
      <c r="Q172" s="5" t="s">
        <v>163</v>
      </c>
      <c r="R172" s="5" t="s">
        <v>163</v>
      </c>
      <c r="S172" s="5" t="s">
        <v>163</v>
      </c>
      <c r="T172" s="5" t="s">
        <v>439</v>
      </c>
      <c r="U172" s="5" t="s">
        <v>439</v>
      </c>
      <c r="V172" s="5">
        <v>41</v>
      </c>
      <c r="W172" s="5" t="s">
        <v>148</v>
      </c>
      <c r="X172" s="5" t="s">
        <v>162</v>
      </c>
      <c r="Y172" s="5" t="s">
        <v>162</v>
      </c>
      <c r="Z172" s="5" t="s">
        <v>162</v>
      </c>
      <c r="AA172" s="5" t="s">
        <v>162</v>
      </c>
      <c r="AB172" s="5" t="s">
        <v>162</v>
      </c>
      <c r="AC172" s="5" t="s">
        <v>173</v>
      </c>
      <c r="AD172" s="5" t="s">
        <v>174</v>
      </c>
      <c r="AE172" s="6">
        <v>6326</v>
      </c>
      <c r="AF172" s="6">
        <v>2627</v>
      </c>
      <c r="AG172" s="6">
        <v>3699</v>
      </c>
      <c r="AH172" s="6">
        <v>1580</v>
      </c>
      <c r="AI172" s="6">
        <v>713</v>
      </c>
      <c r="AJ172" s="6">
        <v>56</v>
      </c>
      <c r="AK172" s="6">
        <v>400</v>
      </c>
      <c r="AL172" s="6">
        <v>257</v>
      </c>
      <c r="AM172" s="5" t="s">
        <v>147</v>
      </c>
      <c r="AN172" s="6">
        <v>4268.53</v>
      </c>
      <c r="AO172" s="6">
        <v>624.28</v>
      </c>
      <c r="AP172" s="6">
        <v>204.28</v>
      </c>
      <c r="AQ172" s="6">
        <v>220</v>
      </c>
      <c r="AR172" s="6">
        <v>200</v>
      </c>
      <c r="AS172" s="6">
        <v>3644.25</v>
      </c>
      <c r="AT172" s="6">
        <v>2500</v>
      </c>
      <c r="AU172" s="6">
        <v>13731</v>
      </c>
      <c r="AV172" s="5" t="s">
        <v>147</v>
      </c>
      <c r="AW172" s="5"/>
    </row>
    <row r="173" s="1" customFormat="1" spans="1:49">
      <c r="A173" s="5">
        <v>167</v>
      </c>
      <c r="B173" s="5" t="s">
        <v>148</v>
      </c>
      <c r="C173" s="5" t="s">
        <v>149</v>
      </c>
      <c r="D173" s="5" t="s">
        <v>440</v>
      </c>
      <c r="E173" s="5" t="s">
        <v>151</v>
      </c>
      <c r="F173" s="5" t="s">
        <v>152</v>
      </c>
      <c r="G173" s="5" t="s">
        <v>176</v>
      </c>
      <c r="H173" s="5" t="s">
        <v>154</v>
      </c>
      <c r="I173" s="5" t="s">
        <v>155</v>
      </c>
      <c r="J173" s="5" t="s">
        <v>156</v>
      </c>
      <c r="K173" s="5" t="s">
        <v>157</v>
      </c>
      <c r="L173" s="5" t="s">
        <v>158</v>
      </c>
      <c r="M173" s="5" t="s">
        <v>159</v>
      </c>
      <c r="N173" s="5" t="s">
        <v>169</v>
      </c>
      <c r="O173" s="5" t="s">
        <v>181</v>
      </c>
      <c r="P173" s="5" t="s">
        <v>162</v>
      </c>
      <c r="Q173" s="5" t="s">
        <v>163</v>
      </c>
      <c r="R173" s="5" t="s">
        <v>163</v>
      </c>
      <c r="S173" s="5" t="s">
        <v>163</v>
      </c>
      <c r="T173" s="5" t="s">
        <v>178</v>
      </c>
      <c r="U173" s="5" t="s">
        <v>178</v>
      </c>
      <c r="V173" s="5">
        <v>3</v>
      </c>
      <c r="W173" s="5" t="s">
        <v>148</v>
      </c>
      <c r="X173" s="5" t="s">
        <v>162</v>
      </c>
      <c r="Y173" s="5" t="s">
        <v>162</v>
      </c>
      <c r="Z173" s="5" t="s">
        <v>162</v>
      </c>
      <c r="AA173" s="5" t="s">
        <v>162</v>
      </c>
      <c r="AB173" s="5" t="s">
        <v>162</v>
      </c>
      <c r="AC173" s="5" t="s">
        <v>173</v>
      </c>
      <c r="AD173" s="5" t="s">
        <v>174</v>
      </c>
      <c r="AE173" s="6">
        <v>2696</v>
      </c>
      <c r="AF173" s="6">
        <v>1907</v>
      </c>
      <c r="AG173" s="6">
        <v>789</v>
      </c>
      <c r="AH173" s="6">
        <v>1569</v>
      </c>
      <c r="AI173" s="6">
        <v>613</v>
      </c>
      <c r="AJ173" s="6">
        <v>56</v>
      </c>
      <c r="AK173" s="6">
        <v>300</v>
      </c>
      <c r="AL173" s="6">
        <v>257</v>
      </c>
      <c r="AM173" s="5" t="s">
        <v>147</v>
      </c>
      <c r="AN173" s="6">
        <v>4178.15</v>
      </c>
      <c r="AO173" s="6">
        <v>533.9</v>
      </c>
      <c r="AP173" s="6">
        <v>113.9</v>
      </c>
      <c r="AQ173" s="6">
        <v>220</v>
      </c>
      <c r="AR173" s="6">
        <v>200</v>
      </c>
      <c r="AS173" s="6">
        <v>3644.25</v>
      </c>
      <c r="AT173" s="6">
        <v>2500</v>
      </c>
      <c r="AU173" s="6">
        <v>13731</v>
      </c>
      <c r="AV173" s="5" t="s">
        <v>147</v>
      </c>
      <c r="AW173" s="5"/>
    </row>
    <row r="174" s="1" customFormat="1" spans="1:49">
      <c r="A174" s="5">
        <v>168</v>
      </c>
      <c r="B174" s="5" t="s">
        <v>148</v>
      </c>
      <c r="C174" s="5" t="s">
        <v>149</v>
      </c>
      <c r="D174" s="5" t="s">
        <v>441</v>
      </c>
      <c r="E174" s="5" t="s">
        <v>151</v>
      </c>
      <c r="F174" s="5" t="s">
        <v>152</v>
      </c>
      <c r="G174" s="5" t="s">
        <v>176</v>
      </c>
      <c r="H174" s="5" t="s">
        <v>154</v>
      </c>
      <c r="I174" s="5" t="s">
        <v>184</v>
      </c>
      <c r="J174" s="5" t="s">
        <v>156</v>
      </c>
      <c r="K174" s="5" t="s">
        <v>157</v>
      </c>
      <c r="L174" s="5" t="s">
        <v>158</v>
      </c>
      <c r="M174" s="5" t="s">
        <v>159</v>
      </c>
      <c r="N174" s="5" t="s">
        <v>185</v>
      </c>
      <c r="O174" s="5" t="s">
        <v>442</v>
      </c>
      <c r="P174" s="5" t="s">
        <v>162</v>
      </c>
      <c r="Q174" s="5" t="s">
        <v>163</v>
      </c>
      <c r="R174" s="5" t="s">
        <v>163</v>
      </c>
      <c r="S174" s="5" t="s">
        <v>163</v>
      </c>
      <c r="T174" s="5" t="s">
        <v>357</v>
      </c>
      <c r="U174" s="5" t="s">
        <v>357</v>
      </c>
      <c r="V174" s="5">
        <v>25</v>
      </c>
      <c r="W174" s="5" t="s">
        <v>148</v>
      </c>
      <c r="X174" s="5" t="s">
        <v>162</v>
      </c>
      <c r="Y174" s="5" t="s">
        <v>162</v>
      </c>
      <c r="Z174" s="5" t="s">
        <v>162</v>
      </c>
      <c r="AA174" s="5" t="s">
        <v>162</v>
      </c>
      <c r="AB174" s="5" t="s">
        <v>162</v>
      </c>
      <c r="AC174" s="5" t="s">
        <v>173</v>
      </c>
      <c r="AD174" s="5" t="s">
        <v>174</v>
      </c>
      <c r="AE174" s="6">
        <v>4398</v>
      </c>
      <c r="AF174" s="6">
        <v>2627</v>
      </c>
      <c r="AG174" s="6">
        <v>1771</v>
      </c>
      <c r="AH174" s="6">
        <v>1580</v>
      </c>
      <c r="AI174" s="6">
        <v>713</v>
      </c>
      <c r="AJ174" s="6">
        <v>56</v>
      </c>
      <c r="AK174" s="6">
        <v>400</v>
      </c>
      <c r="AL174" s="6">
        <v>257</v>
      </c>
      <c r="AM174" s="5" t="s">
        <v>147</v>
      </c>
      <c r="AN174" s="6">
        <v>4218</v>
      </c>
      <c r="AO174" s="6">
        <v>573.75</v>
      </c>
      <c r="AP174" s="6">
        <v>153.75</v>
      </c>
      <c r="AQ174" s="6">
        <v>220</v>
      </c>
      <c r="AR174" s="6">
        <v>200</v>
      </c>
      <c r="AS174" s="6">
        <v>3644.25</v>
      </c>
      <c r="AT174" s="6">
        <v>2500</v>
      </c>
      <c r="AU174" s="6">
        <v>13731</v>
      </c>
      <c r="AV174" s="5" t="s">
        <v>147</v>
      </c>
      <c r="AW174" s="5"/>
    </row>
    <row r="175" s="1" customFormat="1" spans="1:49">
      <c r="A175" s="5">
        <v>169</v>
      </c>
      <c r="B175" s="5" t="s">
        <v>148</v>
      </c>
      <c r="C175" s="5" t="s">
        <v>149</v>
      </c>
      <c r="D175" s="5" t="s">
        <v>443</v>
      </c>
      <c r="E175" s="5" t="s">
        <v>151</v>
      </c>
      <c r="F175" s="5" t="s">
        <v>152</v>
      </c>
      <c r="G175" s="5" t="s">
        <v>176</v>
      </c>
      <c r="H175" s="5" t="s">
        <v>154</v>
      </c>
      <c r="I175" s="5" t="s">
        <v>155</v>
      </c>
      <c r="J175" s="5" t="s">
        <v>156</v>
      </c>
      <c r="K175" s="5" t="s">
        <v>157</v>
      </c>
      <c r="L175" s="5" t="s">
        <v>158</v>
      </c>
      <c r="M175" s="5" t="s">
        <v>159</v>
      </c>
      <c r="N175" s="5" t="s">
        <v>169</v>
      </c>
      <c r="O175" s="5" t="s">
        <v>161</v>
      </c>
      <c r="P175" s="5" t="s">
        <v>162</v>
      </c>
      <c r="Q175" s="5" t="s">
        <v>163</v>
      </c>
      <c r="R175" s="5" t="s">
        <v>163</v>
      </c>
      <c r="S175" s="5" t="s">
        <v>163</v>
      </c>
      <c r="T175" s="5" t="s">
        <v>172</v>
      </c>
      <c r="U175" s="5" t="s">
        <v>172</v>
      </c>
      <c r="V175" s="5">
        <v>4</v>
      </c>
      <c r="W175" s="5" t="s">
        <v>148</v>
      </c>
      <c r="X175" s="5" t="s">
        <v>162</v>
      </c>
      <c r="Y175" s="5" t="s">
        <v>162</v>
      </c>
      <c r="Z175" s="5" t="s">
        <v>162</v>
      </c>
      <c r="AA175" s="5" t="s">
        <v>162</v>
      </c>
      <c r="AB175" s="5" t="s">
        <v>162</v>
      </c>
      <c r="AC175" s="5" t="s">
        <v>173</v>
      </c>
      <c r="AD175" s="5" t="s">
        <v>174</v>
      </c>
      <c r="AE175" s="6">
        <v>2754</v>
      </c>
      <c r="AF175" s="6">
        <v>1907</v>
      </c>
      <c r="AG175" s="6">
        <v>847</v>
      </c>
      <c r="AH175" s="6">
        <v>1569</v>
      </c>
      <c r="AI175" s="6">
        <v>613</v>
      </c>
      <c r="AJ175" s="6">
        <v>56</v>
      </c>
      <c r="AK175" s="6">
        <v>300</v>
      </c>
      <c r="AL175" s="6">
        <v>257</v>
      </c>
      <c r="AM175" s="5" t="s">
        <v>147</v>
      </c>
      <c r="AN175" s="6">
        <v>4187.3</v>
      </c>
      <c r="AO175" s="6">
        <v>543.05</v>
      </c>
      <c r="AP175" s="6">
        <v>123.05</v>
      </c>
      <c r="AQ175" s="6">
        <v>220</v>
      </c>
      <c r="AR175" s="6">
        <v>200</v>
      </c>
      <c r="AS175" s="6">
        <v>3644.25</v>
      </c>
      <c r="AT175" s="6">
        <v>2500</v>
      </c>
      <c r="AU175" s="6">
        <v>13731</v>
      </c>
      <c r="AV175" s="5" t="s">
        <v>147</v>
      </c>
      <c r="AW175" s="5"/>
    </row>
    <row r="176" s="1" customFormat="1" spans="1:49">
      <c r="A176" s="5">
        <v>170</v>
      </c>
      <c r="B176" s="5" t="s">
        <v>148</v>
      </c>
      <c r="C176" s="5" t="s">
        <v>149</v>
      </c>
      <c r="D176" s="5" t="s">
        <v>444</v>
      </c>
      <c r="E176" s="5" t="s">
        <v>180</v>
      </c>
      <c r="F176" s="5" t="s">
        <v>152</v>
      </c>
      <c r="G176" s="5" t="s">
        <v>153</v>
      </c>
      <c r="H176" s="5" t="s">
        <v>154</v>
      </c>
      <c r="I176" s="5" t="s">
        <v>184</v>
      </c>
      <c r="J176" s="5" t="s">
        <v>156</v>
      </c>
      <c r="K176" s="5" t="s">
        <v>157</v>
      </c>
      <c r="L176" s="5" t="s">
        <v>158</v>
      </c>
      <c r="M176" s="5" t="s">
        <v>159</v>
      </c>
      <c r="N176" s="5" t="s">
        <v>445</v>
      </c>
      <c r="O176" s="5" t="s">
        <v>322</v>
      </c>
      <c r="P176" s="5" t="s">
        <v>162</v>
      </c>
      <c r="Q176" s="5" t="s">
        <v>163</v>
      </c>
      <c r="R176" s="5" t="s">
        <v>163</v>
      </c>
      <c r="S176" s="5" t="s">
        <v>163</v>
      </c>
      <c r="T176" s="5" t="s">
        <v>297</v>
      </c>
      <c r="U176" s="5" t="s">
        <v>297</v>
      </c>
      <c r="V176" s="5">
        <v>31</v>
      </c>
      <c r="W176" s="5" t="s">
        <v>148</v>
      </c>
      <c r="X176" s="5" t="s">
        <v>162</v>
      </c>
      <c r="Y176" s="5" t="s">
        <v>162</v>
      </c>
      <c r="Z176" s="5" t="s">
        <v>162</v>
      </c>
      <c r="AA176" s="5" t="s">
        <v>162</v>
      </c>
      <c r="AB176" s="5" t="s">
        <v>162</v>
      </c>
      <c r="AC176" s="5" t="s">
        <v>173</v>
      </c>
      <c r="AD176" s="5" t="s">
        <v>174</v>
      </c>
      <c r="AE176" s="6">
        <v>6611</v>
      </c>
      <c r="AF176" s="6">
        <v>3790</v>
      </c>
      <c r="AG176" s="6">
        <v>2821</v>
      </c>
      <c r="AH176" s="6">
        <v>1946</v>
      </c>
      <c r="AI176" s="6">
        <v>713</v>
      </c>
      <c r="AJ176" s="6">
        <v>56</v>
      </c>
      <c r="AK176" s="6">
        <v>400</v>
      </c>
      <c r="AL176" s="6">
        <v>257</v>
      </c>
      <c r="AM176" s="5" t="s">
        <v>147</v>
      </c>
      <c r="AN176" s="6">
        <v>4309.58</v>
      </c>
      <c r="AO176" s="6">
        <v>665.33</v>
      </c>
      <c r="AP176" s="6">
        <v>205.33</v>
      </c>
      <c r="AQ176" s="6">
        <v>220</v>
      </c>
      <c r="AR176" s="6">
        <v>240</v>
      </c>
      <c r="AS176" s="6">
        <v>3644.25</v>
      </c>
      <c r="AT176" s="6">
        <v>2500</v>
      </c>
      <c r="AU176" s="6">
        <v>13731</v>
      </c>
      <c r="AV176" s="5" t="s">
        <v>147</v>
      </c>
      <c r="AW176" s="5"/>
    </row>
    <row r="177" s="1" customFormat="1" spans="1:49">
      <c r="A177" s="5">
        <v>171</v>
      </c>
      <c r="B177" s="5" t="s">
        <v>148</v>
      </c>
      <c r="C177" s="5" t="s">
        <v>149</v>
      </c>
      <c r="D177" s="5" t="s">
        <v>446</v>
      </c>
      <c r="E177" s="5" t="s">
        <v>151</v>
      </c>
      <c r="F177" s="5" t="s">
        <v>152</v>
      </c>
      <c r="G177" s="5" t="s">
        <v>176</v>
      </c>
      <c r="H177" s="5" t="s">
        <v>154</v>
      </c>
      <c r="I177" s="5" t="s">
        <v>155</v>
      </c>
      <c r="J177" s="5" t="s">
        <v>156</v>
      </c>
      <c r="K177" s="5" t="s">
        <v>157</v>
      </c>
      <c r="L177" s="5" t="s">
        <v>158</v>
      </c>
      <c r="M177" s="5" t="s">
        <v>159</v>
      </c>
      <c r="N177" s="5" t="s">
        <v>169</v>
      </c>
      <c r="O177" s="5" t="s">
        <v>181</v>
      </c>
      <c r="P177" s="5" t="s">
        <v>162</v>
      </c>
      <c r="Q177" s="5" t="s">
        <v>163</v>
      </c>
      <c r="R177" s="5" t="s">
        <v>163</v>
      </c>
      <c r="S177" s="5" t="s">
        <v>163</v>
      </c>
      <c r="T177" s="5" t="s">
        <v>178</v>
      </c>
      <c r="U177" s="5" t="s">
        <v>178</v>
      </c>
      <c r="V177" s="5">
        <v>3</v>
      </c>
      <c r="W177" s="5" t="s">
        <v>148</v>
      </c>
      <c r="X177" s="5" t="s">
        <v>162</v>
      </c>
      <c r="Y177" s="5" t="s">
        <v>162</v>
      </c>
      <c r="Z177" s="5" t="s">
        <v>162</v>
      </c>
      <c r="AA177" s="5" t="s">
        <v>162</v>
      </c>
      <c r="AB177" s="5" t="s">
        <v>162</v>
      </c>
      <c r="AC177" s="5" t="s">
        <v>173</v>
      </c>
      <c r="AD177" s="5" t="s">
        <v>174</v>
      </c>
      <c r="AE177" s="6">
        <v>2696</v>
      </c>
      <c r="AF177" s="6">
        <v>1907</v>
      </c>
      <c r="AG177" s="6">
        <v>789</v>
      </c>
      <c r="AH177" s="6">
        <v>1569</v>
      </c>
      <c r="AI177" s="6">
        <v>613</v>
      </c>
      <c r="AJ177" s="6">
        <v>56</v>
      </c>
      <c r="AK177" s="6">
        <v>300</v>
      </c>
      <c r="AL177" s="6">
        <v>257</v>
      </c>
      <c r="AM177" s="5" t="s">
        <v>147</v>
      </c>
      <c r="AN177" s="6">
        <v>4178.15</v>
      </c>
      <c r="AO177" s="6">
        <v>533.9</v>
      </c>
      <c r="AP177" s="6">
        <v>113.9</v>
      </c>
      <c r="AQ177" s="6">
        <v>220</v>
      </c>
      <c r="AR177" s="6">
        <v>200</v>
      </c>
      <c r="AS177" s="6">
        <v>3644.25</v>
      </c>
      <c r="AT177" s="6">
        <v>2500</v>
      </c>
      <c r="AU177" s="6">
        <v>13731</v>
      </c>
      <c r="AV177" s="5" t="s">
        <v>147</v>
      </c>
      <c r="AW177" s="5"/>
    </row>
    <row r="178" s="1" customFormat="1" spans="1:49">
      <c r="A178" s="5">
        <v>172</v>
      </c>
      <c r="B178" s="5" t="s">
        <v>148</v>
      </c>
      <c r="C178" s="5" t="s">
        <v>149</v>
      </c>
      <c r="D178" s="5" t="s">
        <v>447</v>
      </c>
      <c r="E178" s="5" t="s">
        <v>151</v>
      </c>
      <c r="F178" s="5" t="s">
        <v>152</v>
      </c>
      <c r="G178" s="5" t="s">
        <v>176</v>
      </c>
      <c r="H178" s="5" t="s">
        <v>154</v>
      </c>
      <c r="I178" s="5" t="s">
        <v>155</v>
      </c>
      <c r="J178" s="5" t="s">
        <v>156</v>
      </c>
      <c r="K178" s="5" t="s">
        <v>157</v>
      </c>
      <c r="L178" s="5" t="s">
        <v>158</v>
      </c>
      <c r="M178" s="5" t="s">
        <v>159</v>
      </c>
      <c r="N178" s="5" t="s">
        <v>169</v>
      </c>
      <c r="O178" s="5" t="s">
        <v>247</v>
      </c>
      <c r="P178" s="5" t="s">
        <v>162</v>
      </c>
      <c r="Q178" s="5" t="s">
        <v>163</v>
      </c>
      <c r="R178" s="5" t="s">
        <v>163</v>
      </c>
      <c r="S178" s="5" t="s">
        <v>163</v>
      </c>
      <c r="T178" s="5" t="s">
        <v>243</v>
      </c>
      <c r="U178" s="5" t="s">
        <v>243</v>
      </c>
      <c r="V178" s="5">
        <v>5</v>
      </c>
      <c r="W178" s="5" t="s">
        <v>148</v>
      </c>
      <c r="X178" s="5" t="s">
        <v>162</v>
      </c>
      <c r="Y178" s="5" t="s">
        <v>162</v>
      </c>
      <c r="Z178" s="5" t="s">
        <v>162</v>
      </c>
      <c r="AA178" s="5" t="s">
        <v>162</v>
      </c>
      <c r="AB178" s="5" t="s">
        <v>162</v>
      </c>
      <c r="AC178" s="5" t="s">
        <v>173</v>
      </c>
      <c r="AD178" s="5" t="s">
        <v>174</v>
      </c>
      <c r="AE178" s="6">
        <v>3092</v>
      </c>
      <c r="AF178" s="6">
        <v>1907</v>
      </c>
      <c r="AG178" s="6">
        <v>1185</v>
      </c>
      <c r="AH178" s="6">
        <v>1569</v>
      </c>
      <c r="AI178" s="6">
        <v>713</v>
      </c>
      <c r="AJ178" s="6">
        <v>56</v>
      </c>
      <c r="AK178" s="6">
        <v>400</v>
      </c>
      <c r="AL178" s="6">
        <v>257</v>
      </c>
      <c r="AM178" s="5" t="s">
        <v>147</v>
      </c>
      <c r="AN178" s="6">
        <v>4193.4</v>
      </c>
      <c r="AO178" s="6">
        <v>549.15</v>
      </c>
      <c r="AP178" s="6">
        <v>129.15</v>
      </c>
      <c r="AQ178" s="6">
        <v>220</v>
      </c>
      <c r="AR178" s="6">
        <v>200</v>
      </c>
      <c r="AS178" s="6">
        <v>3644.25</v>
      </c>
      <c r="AT178" s="6">
        <v>2500</v>
      </c>
      <c r="AU178" s="6">
        <v>13731</v>
      </c>
      <c r="AV178" s="5" t="s">
        <v>147</v>
      </c>
      <c r="AW178" s="5"/>
    </row>
    <row r="179" s="1" customFormat="1" spans="1:49">
      <c r="A179" s="5">
        <v>173</v>
      </c>
      <c r="B179" s="5" t="s">
        <v>148</v>
      </c>
      <c r="C179" s="5" t="s">
        <v>149</v>
      </c>
      <c r="D179" s="5" t="s">
        <v>448</v>
      </c>
      <c r="E179" s="5" t="s">
        <v>180</v>
      </c>
      <c r="F179" s="5" t="s">
        <v>152</v>
      </c>
      <c r="G179" s="5" t="s">
        <v>153</v>
      </c>
      <c r="H179" s="5" t="s">
        <v>154</v>
      </c>
      <c r="I179" s="5" t="s">
        <v>184</v>
      </c>
      <c r="J179" s="5" t="s">
        <v>156</v>
      </c>
      <c r="K179" s="5" t="s">
        <v>157</v>
      </c>
      <c r="L179" s="5" t="s">
        <v>158</v>
      </c>
      <c r="M179" s="5" t="s">
        <v>159</v>
      </c>
      <c r="N179" s="5" t="s">
        <v>185</v>
      </c>
      <c r="O179" s="5" t="s">
        <v>240</v>
      </c>
      <c r="P179" s="5" t="s">
        <v>162</v>
      </c>
      <c r="Q179" s="5" t="s">
        <v>163</v>
      </c>
      <c r="R179" s="5" t="s">
        <v>163</v>
      </c>
      <c r="S179" s="5" t="s">
        <v>163</v>
      </c>
      <c r="T179" s="5" t="s">
        <v>206</v>
      </c>
      <c r="U179" s="5" t="s">
        <v>206</v>
      </c>
      <c r="V179" s="5">
        <v>38</v>
      </c>
      <c r="W179" s="5" t="s">
        <v>148</v>
      </c>
      <c r="X179" s="5" t="s">
        <v>162</v>
      </c>
      <c r="Y179" s="5" t="s">
        <v>162</v>
      </c>
      <c r="Z179" s="5" t="s">
        <v>162</v>
      </c>
      <c r="AA179" s="5" t="s">
        <v>162</v>
      </c>
      <c r="AB179" s="5" t="s">
        <v>162</v>
      </c>
      <c r="AC179" s="5" t="s">
        <v>173</v>
      </c>
      <c r="AD179" s="5" t="s">
        <v>174</v>
      </c>
      <c r="AE179" s="6">
        <v>5815</v>
      </c>
      <c r="AF179" s="6">
        <v>2627</v>
      </c>
      <c r="AG179" s="6">
        <v>3188</v>
      </c>
      <c r="AH179" s="6">
        <v>1580</v>
      </c>
      <c r="AI179" s="6">
        <v>713</v>
      </c>
      <c r="AJ179" s="6">
        <v>56</v>
      </c>
      <c r="AK179" s="6">
        <v>400</v>
      </c>
      <c r="AL179" s="6">
        <v>257</v>
      </c>
      <c r="AM179" s="5" t="s">
        <v>147</v>
      </c>
      <c r="AN179" s="6">
        <v>4256.43</v>
      </c>
      <c r="AO179" s="6">
        <v>612.18</v>
      </c>
      <c r="AP179" s="6">
        <v>192.18</v>
      </c>
      <c r="AQ179" s="6">
        <v>220</v>
      </c>
      <c r="AR179" s="6">
        <v>200</v>
      </c>
      <c r="AS179" s="6">
        <v>3644.25</v>
      </c>
      <c r="AT179" s="6">
        <v>2500</v>
      </c>
      <c r="AU179" s="6">
        <v>13731</v>
      </c>
      <c r="AV179" s="5" t="s">
        <v>147</v>
      </c>
      <c r="AW179" s="5"/>
    </row>
    <row r="180" s="1" customFormat="1" spans="1:49">
      <c r="A180" s="5">
        <v>174</v>
      </c>
      <c r="B180" s="5" t="s">
        <v>148</v>
      </c>
      <c r="C180" s="5" t="s">
        <v>149</v>
      </c>
      <c r="D180" s="5" t="s">
        <v>449</v>
      </c>
      <c r="E180" s="5" t="s">
        <v>151</v>
      </c>
      <c r="F180" s="5" t="s">
        <v>152</v>
      </c>
      <c r="G180" s="5" t="s">
        <v>153</v>
      </c>
      <c r="H180" s="5" t="s">
        <v>154</v>
      </c>
      <c r="I180" s="5" t="s">
        <v>184</v>
      </c>
      <c r="J180" s="5" t="s">
        <v>156</v>
      </c>
      <c r="K180" s="5" t="s">
        <v>157</v>
      </c>
      <c r="L180" s="5" t="s">
        <v>158</v>
      </c>
      <c r="M180" s="5" t="s">
        <v>159</v>
      </c>
      <c r="N180" s="5" t="s">
        <v>197</v>
      </c>
      <c r="O180" s="5" t="s">
        <v>198</v>
      </c>
      <c r="P180" s="5" t="s">
        <v>162</v>
      </c>
      <c r="Q180" s="5" t="s">
        <v>163</v>
      </c>
      <c r="R180" s="5" t="s">
        <v>163</v>
      </c>
      <c r="S180" s="5" t="s">
        <v>163</v>
      </c>
      <c r="T180" s="5" t="s">
        <v>450</v>
      </c>
      <c r="U180" s="5" t="s">
        <v>450</v>
      </c>
      <c r="V180" s="5">
        <v>20</v>
      </c>
      <c r="W180" s="5" t="s">
        <v>148</v>
      </c>
      <c r="X180" s="5" t="s">
        <v>162</v>
      </c>
      <c r="Y180" s="5" t="s">
        <v>162</v>
      </c>
      <c r="Z180" s="5" t="s">
        <v>162</v>
      </c>
      <c r="AA180" s="5" t="s">
        <v>162</v>
      </c>
      <c r="AB180" s="5" t="s">
        <v>162</v>
      </c>
      <c r="AC180" s="5" t="s">
        <v>173</v>
      </c>
      <c r="AD180" s="5" t="s">
        <v>174</v>
      </c>
      <c r="AE180" s="6">
        <v>3830</v>
      </c>
      <c r="AF180" s="6">
        <v>2150</v>
      </c>
      <c r="AG180" s="6">
        <v>1680</v>
      </c>
      <c r="AH180" s="6">
        <v>1587</v>
      </c>
      <c r="AI180" s="6">
        <v>713</v>
      </c>
      <c r="AJ180" s="6">
        <v>56</v>
      </c>
      <c r="AK180" s="6">
        <v>400</v>
      </c>
      <c r="AL180" s="6">
        <v>257</v>
      </c>
      <c r="AM180" s="5" t="s">
        <v>147</v>
      </c>
      <c r="AN180" s="6">
        <v>4206.4</v>
      </c>
      <c r="AO180" s="6">
        <v>562.15</v>
      </c>
      <c r="AP180" s="6">
        <v>142.15</v>
      </c>
      <c r="AQ180" s="6">
        <v>220</v>
      </c>
      <c r="AR180" s="6">
        <v>200</v>
      </c>
      <c r="AS180" s="6">
        <v>3644.25</v>
      </c>
      <c r="AT180" s="6">
        <v>2500</v>
      </c>
      <c r="AU180" s="6">
        <v>13731</v>
      </c>
      <c r="AV180" s="8" t="s">
        <v>147</v>
      </c>
      <c r="AW180" s="8"/>
    </row>
    <row r="181" spans="1:49">
      <c r="A181" s="5">
        <v>175</v>
      </c>
      <c r="B181" s="5" t="s">
        <v>148</v>
      </c>
      <c r="C181" s="7" t="s">
        <v>149</v>
      </c>
      <c r="D181" s="5" t="s">
        <v>451</v>
      </c>
      <c r="E181" s="5" t="s">
        <v>151</v>
      </c>
      <c r="F181" s="5" t="s">
        <v>152</v>
      </c>
      <c r="G181" s="5" t="s">
        <v>153</v>
      </c>
      <c r="H181" s="5" t="s">
        <v>154</v>
      </c>
      <c r="I181" s="5" t="s">
        <v>155</v>
      </c>
      <c r="J181" s="5" t="s">
        <v>156</v>
      </c>
      <c r="K181" s="5" t="s">
        <v>157</v>
      </c>
      <c r="L181" s="5" t="s">
        <v>158</v>
      </c>
      <c r="M181" s="5" t="s">
        <v>159</v>
      </c>
      <c r="N181" s="5" t="s">
        <v>169</v>
      </c>
      <c r="O181" s="5" t="s">
        <v>161</v>
      </c>
      <c r="P181" s="5" t="s">
        <v>162</v>
      </c>
      <c r="Q181" s="5" t="s">
        <v>163</v>
      </c>
      <c r="R181" s="5" t="s">
        <v>163</v>
      </c>
      <c r="S181" s="5" t="s">
        <v>163</v>
      </c>
      <c r="T181" s="5" t="s">
        <v>172</v>
      </c>
      <c r="U181" s="5" t="s">
        <v>172</v>
      </c>
      <c r="V181" s="5">
        <v>4</v>
      </c>
      <c r="W181" s="5" t="s">
        <v>148</v>
      </c>
      <c r="X181" s="5" t="s">
        <v>162</v>
      </c>
      <c r="Y181" s="5" t="s">
        <v>162</v>
      </c>
      <c r="Z181" s="5" t="s">
        <v>162</v>
      </c>
      <c r="AA181" s="5" t="s">
        <v>162</v>
      </c>
      <c r="AB181" s="5" t="s">
        <v>162</v>
      </c>
      <c r="AC181" s="5" t="s">
        <v>173</v>
      </c>
      <c r="AD181" s="5" t="s">
        <v>174</v>
      </c>
      <c r="AE181" s="6">
        <v>2754</v>
      </c>
      <c r="AF181" s="6">
        <v>1907</v>
      </c>
      <c r="AG181" s="6">
        <v>847</v>
      </c>
      <c r="AH181" s="6">
        <v>1569</v>
      </c>
      <c r="AI181" s="6">
        <v>613</v>
      </c>
      <c r="AJ181" s="6">
        <v>56</v>
      </c>
      <c r="AK181" s="6">
        <v>300</v>
      </c>
      <c r="AL181" s="6">
        <v>257</v>
      </c>
      <c r="AM181" s="5" t="s">
        <v>147</v>
      </c>
      <c r="AN181" s="6">
        <v>4185.33</v>
      </c>
      <c r="AO181" s="6">
        <v>541.08</v>
      </c>
      <c r="AP181" s="6">
        <v>121.08</v>
      </c>
      <c r="AQ181" s="6">
        <v>220</v>
      </c>
      <c r="AR181" s="6">
        <v>200</v>
      </c>
      <c r="AS181" s="6">
        <v>3644.25</v>
      </c>
      <c r="AT181" s="6">
        <v>2500</v>
      </c>
      <c r="AU181" s="6">
        <v>13731</v>
      </c>
      <c r="AV181" s="9"/>
      <c r="AW181" s="9"/>
    </row>
  </sheetData>
  <autoFilter xmlns:etc="http://www.wps.cn/officeDocument/2017/etCustomData" ref="A5:AW181" etc:filterBottomFollowUsedRange="0">
    <extLst/>
  </autoFilter>
  <mergeCells count="48">
    <mergeCell ref="A1:AW1"/>
    <mergeCell ref="A2:AW2"/>
    <mergeCell ref="AE3:AG3"/>
    <mergeCell ref="AI3:AM3"/>
    <mergeCell ref="AN3:AV3"/>
    <mergeCell ref="AO4:AR4"/>
    <mergeCell ref="AS4:AV4"/>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 ref="Y3:Y5"/>
    <mergeCell ref="Z3:Z5"/>
    <mergeCell ref="AA3:AA5"/>
    <mergeCell ref="AB3:AB5"/>
    <mergeCell ref="AC3:AC5"/>
    <mergeCell ref="AD3:AD5"/>
    <mergeCell ref="AE4:AE5"/>
    <mergeCell ref="AF4:AF5"/>
    <mergeCell ref="AG4:AG5"/>
    <mergeCell ref="AH3:AH5"/>
    <mergeCell ref="AI4:AI5"/>
    <mergeCell ref="AJ4:AJ5"/>
    <mergeCell ref="AK4:AK5"/>
    <mergeCell ref="AL4:AL5"/>
    <mergeCell ref="AM4:AM5"/>
    <mergeCell ref="AN4:AN5"/>
    <mergeCell ref="AW3:AW5"/>
  </mergeCells>
  <conditionalFormatting sqref="D195:D199">
    <cfRule type="duplicateValues" dxfId="0" priority="12" stopIfTrue="1"/>
    <cfRule type="duplicateValues" dxfId="0" priority="13" stopIfTrue="1"/>
  </conditionalFormatting>
  <conditionalFormatting sqref="D200:D235">
    <cfRule type="duplicateValues" dxfId="1" priority="9"/>
  </conditionalFormatting>
  <conditionalFormatting sqref="D236:D238 D240">
    <cfRule type="duplicateValues" dxfId="0" priority="10" stopIfTrue="1"/>
    <cfRule type="duplicateValues" dxfId="0" priority="11" stopIfTrue="1"/>
  </conditionalFormatting>
  <dataValidations count="45">
    <dataValidation type="list" allowBlank="1" showErrorMessage="1" sqref="B2:B6 B182:B65492">
      <formula1>[2]xxx0!#REF!</formula1>
    </dataValidation>
    <dataValidation type="list" allowBlank="1" showInputMessage="1" showErrorMessage="1" sqref="B7:B181">
      <formula1>hidden0</formula1>
    </dataValidation>
    <dataValidation type="list" allowBlank="1" showErrorMessage="1" sqref="C2:C65492">
      <formula1>[2]xxx1!#REF!</formula1>
    </dataValidation>
    <dataValidation type="list" allowBlank="1" showErrorMessage="1" sqref="E2:E6 E182:E65492">
      <formula1>[2]xxx5!#REF!</formula1>
    </dataValidation>
    <dataValidation type="list" allowBlank="1" showErrorMessage="1" sqref="E7:E181">
      <formula1>[5]xxx5!#REF!</formula1>
    </dataValidation>
    <dataValidation type="list" allowBlank="1" showErrorMessage="1" sqref="F2:F6 F182:F65492">
      <formula1>[2]xxx6!#REF!</formula1>
    </dataValidation>
    <dataValidation type="list" allowBlank="1" showErrorMessage="1" sqref="F7:F181">
      <formula1>[5]xxx6!#REF!</formula1>
    </dataValidation>
    <dataValidation type="list" allowBlank="1" showErrorMessage="1" sqref="G2:G6 G182:G65492">
      <formula1>[2]xxx7!#REF!</formula1>
    </dataValidation>
    <dataValidation type="list" allowBlank="1" showErrorMessage="1" sqref="G7:G181">
      <formula1>[5]xxx7!#REF!</formula1>
    </dataValidation>
    <dataValidation type="list" allowBlank="1" showErrorMessage="1" sqref="H2:H6 H182:H65492">
      <formula1>[2]xxx8!#REF!</formula1>
    </dataValidation>
    <dataValidation type="list" allowBlank="1" showErrorMessage="1" sqref="H7:H181">
      <formula1>[5]xxx8!#REF!</formula1>
    </dataValidation>
    <dataValidation type="list" allowBlank="1" showErrorMessage="1" sqref="I2:I6 I182:I65492">
      <formula1>[2]xxx9!#REF!</formula1>
    </dataValidation>
    <dataValidation type="list" allowBlank="1" showErrorMessage="1" sqref="I7:I181">
      <formula1>[5]xxx9!#REF!</formula1>
    </dataValidation>
    <dataValidation type="list" allowBlank="1" showErrorMessage="1" sqref="J2:J6 J182:J65492">
      <formula1>[2]xxx10!#REF!</formula1>
    </dataValidation>
    <dataValidation type="list" allowBlank="1" showErrorMessage="1" sqref="J7:J181">
      <formula1>[5]xxx10!#REF!</formula1>
    </dataValidation>
    <dataValidation type="list" allowBlank="1" showErrorMessage="1" sqref="K2:K6 K182:K65492">
      <formula1>[2]xxx11!#REF!</formula1>
    </dataValidation>
    <dataValidation type="list" allowBlank="1" showErrorMessage="1" sqref="K7:K181">
      <formula1>[5]xxx11!#REF!</formula1>
    </dataValidation>
    <dataValidation type="list" allowBlank="1" showErrorMessage="1" sqref="L2:L6 L182:L65492">
      <formula1>[2]xxx12!#REF!</formula1>
    </dataValidation>
    <dataValidation type="list" allowBlank="1" showErrorMessage="1" sqref="L7:L181">
      <formula1>[5]xxx12!#REF!</formula1>
    </dataValidation>
    <dataValidation type="list" allowBlank="1" showErrorMessage="1" sqref="M2:M6 M182:M65492">
      <formula1>[2]xxx13!#REF!</formula1>
    </dataValidation>
    <dataValidation type="list" allowBlank="1" showErrorMessage="1" sqref="M7:M181">
      <formula1>[5]xxx13!#REF!</formula1>
    </dataValidation>
    <dataValidation type="list" allowBlank="1" showErrorMessage="1" sqref="N2:N6 N182:N65492">
      <formula1>[2]xxx17!#REF!</formula1>
    </dataValidation>
    <dataValidation type="list" allowBlank="1" showErrorMessage="1" sqref="N7:N181">
      <formula1>[5]xxx17!#REF!</formula1>
    </dataValidation>
    <dataValidation type="list" allowBlank="1" showErrorMessage="1" sqref="O2:O6 O182:O65492">
      <formula1>[2]xxx19!#REF!</formula1>
    </dataValidation>
    <dataValidation type="list" allowBlank="1" showErrorMessage="1" sqref="O7:O181">
      <formula1>[5]xxx19!#REF!</formula1>
    </dataValidation>
    <dataValidation type="list" allowBlank="1" showErrorMessage="1" sqref="P2:P6 P182:P65492">
      <formula1>[2]xxx20!#REF!</formula1>
    </dataValidation>
    <dataValidation type="list" allowBlank="1" showErrorMessage="1" sqref="P7:P181">
      <formula1>[5]xxx20!#REF!</formula1>
    </dataValidation>
    <dataValidation type="list" allowBlank="1" showErrorMessage="1" sqref="Q2:Q6 Q182:Q65492">
      <formula1>[2]xxx21!#REF!</formula1>
    </dataValidation>
    <dataValidation type="list" allowBlank="1" showErrorMessage="1" sqref="Q7:Q181">
      <formula1>[5]xxx21!#REF!</formula1>
    </dataValidation>
    <dataValidation type="list" allowBlank="1" showErrorMessage="1" sqref="R2:R6 R182:R65492">
      <formula1>[2]xxx22!#REF!</formula1>
    </dataValidation>
    <dataValidation type="list" allowBlank="1" showErrorMessage="1" sqref="R7:R181">
      <formula1>[5]xxx22!#REF!</formula1>
    </dataValidation>
    <dataValidation type="list" allowBlank="1" showErrorMessage="1" sqref="S2:S6 S182:S65492">
      <formula1>[2]xxx23!#REF!</formula1>
    </dataValidation>
    <dataValidation type="list" allowBlank="1" showErrorMessage="1" sqref="S7:S181">
      <formula1>[5]xxx23!#REF!</formula1>
    </dataValidation>
    <dataValidation type="list" allowBlank="1" showErrorMessage="1" sqref="W2:W6 W182:W65492">
      <formula1>[2]xxx32!#REF!</formula1>
    </dataValidation>
    <dataValidation type="list" allowBlank="1" showErrorMessage="1" sqref="W7:W181">
      <formula1>[5]xxx32!#REF!</formula1>
    </dataValidation>
    <dataValidation type="list" allowBlank="1" showErrorMessage="1" sqref="X2:X6 X182:X65492">
      <formula1>[2]xxx34!#REF!</formula1>
    </dataValidation>
    <dataValidation type="list" allowBlank="1" showErrorMessage="1" sqref="X7:X181">
      <formula1>[5]xxx34!#REF!</formula1>
    </dataValidation>
    <dataValidation type="list" allowBlank="1" showErrorMessage="1" sqref="Y2:Y6 Y182:Y65492">
      <formula1>[2]xxx35!#REF!</formula1>
    </dataValidation>
    <dataValidation type="list" allowBlank="1" showErrorMessage="1" sqref="Y7:Y181">
      <formula1>[5]xxx35!#REF!</formula1>
    </dataValidation>
    <dataValidation type="list" allowBlank="1" showErrorMessage="1" sqref="Z2:Z6 Z182:Z65492">
      <formula1>[2]xxx36!#REF!</formula1>
    </dataValidation>
    <dataValidation type="list" allowBlank="1" showErrorMessage="1" sqref="Z7:Z181">
      <formula1>[5]xxx36!#REF!</formula1>
    </dataValidation>
    <dataValidation type="list" allowBlank="1" showErrorMessage="1" sqref="AA2:AA6 AA182:AA65492">
      <formula1>[2]xxx37!#REF!</formula1>
    </dataValidation>
    <dataValidation type="list" allowBlank="1" showErrorMessage="1" sqref="AA7:AA181">
      <formula1>[5]xxx37!#REF!</formula1>
    </dataValidation>
    <dataValidation type="list" allowBlank="1" showErrorMessage="1" sqref="AB2:AB6 AB182:AB65492">
      <formula1>[2]xxx38!#REF!</formula1>
    </dataValidation>
    <dataValidation type="list" allowBlank="1" showErrorMessage="1" sqref="AB7:AB181">
      <formula1>[5]xxx38!#REF!</formula1>
    </dataValidation>
  </dataValidations>
  <pageMargins left="0.75" right="0.75" top="1" bottom="1" header="0.5" footer="0.5"/>
  <pageSetup paperSize="1"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851"/>
  <sheetViews>
    <sheetView zoomScaleSheetLayoutView="60" topLeftCell="AP1" workbookViewId="0">
      <selection activeCell="AV11" sqref="AV11"/>
    </sheetView>
  </sheetViews>
  <sheetFormatPr defaultColWidth="9" defaultRowHeight="13.5"/>
  <cols>
    <col min="1" max="1" width="6.71428571428571" style="1" customWidth="1"/>
    <col min="2" max="2" width="26.4285714285714" style="1" customWidth="1"/>
    <col min="3" max="3" width="15.1428571428571" style="1" customWidth="1"/>
    <col min="4" max="4" width="8.28571428571429" style="1" customWidth="1"/>
    <col min="5" max="5" width="9.28571428571429" style="1" customWidth="1"/>
    <col min="6" max="6" width="35.7142857142857" style="1" customWidth="1"/>
    <col min="7" max="7" width="19.7142857142857" style="1" customWidth="1"/>
    <col min="8" max="8" width="14" style="1" customWidth="1"/>
    <col min="9" max="9" width="22.4285714285714" style="1" customWidth="1"/>
    <col min="10" max="10" width="14" style="1" customWidth="1"/>
    <col min="11" max="11" width="25.4285714285714" style="1" customWidth="1"/>
    <col min="12" max="13" width="6.71428571428571" style="1" customWidth="1"/>
    <col min="14" max="14" width="12.4285714285714" style="1" customWidth="1"/>
    <col min="15" max="15" width="18.1428571428571" style="1" customWidth="1"/>
    <col min="16" max="17" width="12.4285714285714" style="1" customWidth="1"/>
    <col min="18" max="18" width="14" style="1" customWidth="1"/>
    <col min="19" max="20" width="19.7142857142857" style="1" customWidth="1"/>
    <col min="21" max="21" width="18.1428571428571" style="1" customWidth="1"/>
    <col min="22" max="22" width="15.2857142857143" style="1" customWidth="1"/>
    <col min="23" max="23" width="7.28571428571429" style="1" customWidth="1"/>
    <col min="24" max="24" width="26.4285714285714" style="1" customWidth="1"/>
    <col min="25" max="28" width="25.4285714285714" style="1" customWidth="1"/>
    <col min="29" max="29" width="42.5714285714286" style="1" customWidth="1"/>
    <col min="30" max="31" width="12.4285714285714" style="1" customWidth="1"/>
    <col min="32" max="32" width="15.2857142857143" style="1" customWidth="1"/>
    <col min="33" max="33" width="29.5714285714286" style="1" customWidth="1"/>
    <col min="34" max="34" width="55.5714285714286" style="1" customWidth="1"/>
    <col min="35" max="35" width="38.4285714285714" style="1" customWidth="1"/>
    <col min="36" max="36" width="35.2857142857143" style="1" customWidth="1"/>
    <col min="37" max="37" width="23.8571428571429" style="1" customWidth="1"/>
    <col min="38" max="38" width="32.4285714285714" style="1" customWidth="1"/>
    <col min="39" max="39" width="23.8571428571429" style="1" customWidth="1"/>
    <col min="40" max="40" width="26.7142857142857" style="1" customWidth="1"/>
    <col min="41" max="41" width="41" style="1" customWidth="1"/>
    <col min="42" max="42" width="29.5714285714286" style="1" customWidth="1"/>
    <col min="43" max="43" width="6.71428571428571" style="1" customWidth="1"/>
    <col min="44" max="44" width="16" style="1" customWidth="1"/>
    <col min="45" max="45" width="29.5714285714286" style="1" customWidth="1"/>
    <col min="46" max="46" width="43.8571428571429" style="1" customWidth="1"/>
    <col min="47" max="47" width="29.5714285714286" style="1" customWidth="1"/>
    <col min="48" max="48" width="43.8571428571429" style="1" customWidth="1"/>
    <col min="49" max="49" width="6.71428571428571" style="1" customWidth="1"/>
    <col min="50" max="50" width="9.57142857142857" style="1" customWidth="1"/>
    <col min="51" max="51" width="18.5714285714286" style="1" customWidth="1"/>
    <col min="52" max="16384" width="9" style="1"/>
  </cols>
  <sheetData>
    <row r="1" s="1" customFormat="1" ht="18.75" spans="1:51">
      <c r="A1" s="4" t="s">
        <v>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1" customFormat="1" ht="18.75" spans="1:51">
      <c r="A2" s="4" t="s">
        <v>99</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1" customFormat="1" ht="18.75" spans="1:51">
      <c r="A3" s="4" t="s">
        <v>100</v>
      </c>
      <c r="B3" s="4" t="s">
        <v>101</v>
      </c>
      <c r="C3" s="4" t="s">
        <v>102</v>
      </c>
      <c r="D3" s="4" t="s">
        <v>104</v>
      </c>
      <c r="E3" s="4" t="s">
        <v>105</v>
      </c>
      <c r="F3" s="4" t="s">
        <v>106</v>
      </c>
      <c r="G3" s="4" t="s">
        <v>107</v>
      </c>
      <c r="H3" s="4" t="s">
        <v>452</v>
      </c>
      <c r="I3" s="4" t="s">
        <v>110</v>
      </c>
      <c r="J3" s="4" t="s">
        <v>112</v>
      </c>
      <c r="K3" s="4" t="s">
        <v>111</v>
      </c>
      <c r="L3" s="4" t="s">
        <v>453</v>
      </c>
      <c r="M3" s="4" t="s">
        <v>454</v>
      </c>
      <c r="N3" s="4" t="s">
        <v>455</v>
      </c>
      <c r="O3" s="4" t="s">
        <v>113</v>
      </c>
      <c r="P3" s="4" t="s">
        <v>456</v>
      </c>
      <c r="Q3" s="4" t="s">
        <v>114</v>
      </c>
      <c r="R3" s="4" t="s">
        <v>115</v>
      </c>
      <c r="S3" s="4" t="s">
        <v>116</v>
      </c>
      <c r="T3" s="4" t="s">
        <v>117</v>
      </c>
      <c r="U3" s="4" t="s">
        <v>119</v>
      </c>
      <c r="V3" s="4" t="s">
        <v>457</v>
      </c>
      <c r="W3" s="4" t="s">
        <v>121</v>
      </c>
      <c r="X3" s="4" t="s">
        <v>122</v>
      </c>
      <c r="Y3" s="4" t="s">
        <v>123</v>
      </c>
      <c r="Z3" s="4" t="s">
        <v>124</v>
      </c>
      <c r="AA3" s="4" t="s">
        <v>125</v>
      </c>
      <c r="AB3" s="4" t="s">
        <v>126</v>
      </c>
      <c r="AC3" s="4" t="s">
        <v>127</v>
      </c>
      <c r="AD3" s="4" t="s">
        <v>128</v>
      </c>
      <c r="AE3" s="4" t="s">
        <v>129</v>
      </c>
      <c r="AF3" s="4" t="s">
        <v>78</v>
      </c>
      <c r="AG3" s="4"/>
      <c r="AH3" s="4"/>
      <c r="AI3" s="4"/>
      <c r="AJ3" s="4"/>
      <c r="AK3" s="4"/>
      <c r="AL3" s="4"/>
      <c r="AM3" s="4"/>
      <c r="AN3" s="4"/>
      <c r="AO3" s="4"/>
      <c r="AP3" s="4"/>
      <c r="AQ3" s="4"/>
      <c r="AR3" s="4" t="s">
        <v>458</v>
      </c>
      <c r="AS3" s="4"/>
      <c r="AT3" s="4"/>
      <c r="AU3" s="4"/>
      <c r="AV3" s="4"/>
      <c r="AW3" s="4"/>
      <c r="AX3" s="4" t="s">
        <v>459</v>
      </c>
      <c r="AY3" s="4" t="s">
        <v>132</v>
      </c>
    </row>
    <row r="4" s="1" customFormat="1" ht="18.75" spans="1:5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t="s">
        <v>460</v>
      </c>
      <c r="AG4" s="4" t="s">
        <v>461</v>
      </c>
      <c r="AH4" s="4" t="s">
        <v>462</v>
      </c>
      <c r="AI4" s="4" t="s">
        <v>463</v>
      </c>
      <c r="AJ4" s="4" t="s">
        <v>464</v>
      </c>
      <c r="AK4" s="4" t="s">
        <v>465</v>
      </c>
      <c r="AL4" s="4" t="s">
        <v>466</v>
      </c>
      <c r="AM4" s="4" t="s">
        <v>467</v>
      </c>
      <c r="AN4" s="4" t="s">
        <v>468</v>
      </c>
      <c r="AO4" s="4" t="s">
        <v>469</v>
      </c>
      <c r="AP4" s="4" t="s">
        <v>470</v>
      </c>
      <c r="AQ4" s="4" t="s">
        <v>139</v>
      </c>
      <c r="AR4" s="4" t="s">
        <v>471</v>
      </c>
      <c r="AS4" s="4" t="s">
        <v>472</v>
      </c>
      <c r="AT4" s="4" t="s">
        <v>473</v>
      </c>
      <c r="AU4" s="4" t="s">
        <v>470</v>
      </c>
      <c r="AV4" s="4" t="s">
        <v>474</v>
      </c>
      <c r="AW4" s="4" t="s">
        <v>139</v>
      </c>
      <c r="AX4" s="4"/>
      <c r="AY4" s="4"/>
    </row>
    <row r="5" s="1" customFormat="1" spans="1:51">
      <c r="A5" s="5">
        <v>1</v>
      </c>
      <c r="B5" s="5" t="s">
        <v>147</v>
      </c>
      <c r="C5" s="5" t="s">
        <v>147</v>
      </c>
      <c r="D5" s="5" t="s">
        <v>147</v>
      </c>
      <c r="E5" s="5" t="s">
        <v>147</v>
      </c>
      <c r="F5" s="5" t="s">
        <v>147</v>
      </c>
      <c r="G5" s="5" t="s">
        <v>147</v>
      </c>
      <c r="H5" s="5" t="s">
        <v>147</v>
      </c>
      <c r="I5" s="5" t="s">
        <v>147</v>
      </c>
      <c r="J5" s="5" t="s">
        <v>147</v>
      </c>
      <c r="K5" s="5" t="s">
        <v>147</v>
      </c>
      <c r="L5" s="5" t="s">
        <v>147</v>
      </c>
      <c r="M5" s="5" t="s">
        <v>147</v>
      </c>
      <c r="N5" s="5" t="s">
        <v>147</v>
      </c>
      <c r="O5" s="5" t="s">
        <v>147</v>
      </c>
      <c r="P5" s="5" t="s">
        <v>147</v>
      </c>
      <c r="Q5" s="5" t="s">
        <v>147</v>
      </c>
      <c r="R5" s="5" t="s">
        <v>147</v>
      </c>
      <c r="S5" s="5" t="s">
        <v>147</v>
      </c>
      <c r="T5" s="5" t="s">
        <v>147</v>
      </c>
      <c r="U5" s="5" t="s">
        <v>147</v>
      </c>
      <c r="V5" s="5" t="s">
        <v>147</v>
      </c>
      <c r="W5" s="5">
        <v>11232</v>
      </c>
      <c r="X5" s="5" t="s">
        <v>147</v>
      </c>
      <c r="Y5" s="5" t="s">
        <v>147</v>
      </c>
      <c r="Z5" s="5" t="s">
        <v>147</v>
      </c>
      <c r="AA5" s="5" t="s">
        <v>147</v>
      </c>
      <c r="AB5" s="5" t="s">
        <v>147</v>
      </c>
      <c r="AC5" s="5" t="s">
        <v>147</v>
      </c>
      <c r="AD5" s="5" t="s">
        <v>147</v>
      </c>
      <c r="AE5" s="5" t="s">
        <v>147</v>
      </c>
      <c r="AF5" s="6">
        <v>0</v>
      </c>
      <c r="AG5" s="6">
        <v>0</v>
      </c>
      <c r="AH5" s="6">
        <v>0</v>
      </c>
      <c r="AI5" s="6">
        <v>0</v>
      </c>
      <c r="AJ5" s="6">
        <v>0</v>
      </c>
      <c r="AK5" s="6">
        <v>0</v>
      </c>
      <c r="AL5" s="6">
        <v>0</v>
      </c>
      <c r="AM5" s="6">
        <v>0</v>
      </c>
      <c r="AN5" s="6">
        <v>0</v>
      </c>
      <c r="AO5" s="6">
        <v>0</v>
      </c>
      <c r="AP5" s="6">
        <v>0</v>
      </c>
      <c r="AQ5" s="5" t="s">
        <v>147</v>
      </c>
      <c r="AR5" s="6">
        <v>2076657.33</v>
      </c>
      <c r="AS5" s="6">
        <v>1781657.33</v>
      </c>
      <c r="AT5" s="6">
        <v>295000</v>
      </c>
      <c r="AU5" s="6">
        <v>0</v>
      </c>
      <c r="AV5" s="6">
        <v>0</v>
      </c>
      <c r="AW5" s="5" t="s">
        <v>147</v>
      </c>
      <c r="AX5" s="6">
        <v>0</v>
      </c>
      <c r="AY5" s="5" t="s">
        <v>147</v>
      </c>
    </row>
    <row r="6" s="1" customFormat="1" spans="1:51">
      <c r="A6" s="5">
        <v>2</v>
      </c>
      <c r="B6" s="5" t="s">
        <v>475</v>
      </c>
      <c r="C6" s="5" t="s">
        <v>476</v>
      </c>
      <c r="D6" s="5" t="s">
        <v>180</v>
      </c>
      <c r="E6" s="5" t="s">
        <v>152</v>
      </c>
      <c r="F6" s="5" t="s">
        <v>153</v>
      </c>
      <c r="G6" s="5" t="s">
        <v>154</v>
      </c>
      <c r="H6" s="5" t="s">
        <v>156</v>
      </c>
      <c r="I6" s="5" t="s">
        <v>157</v>
      </c>
      <c r="J6" s="5" t="s">
        <v>477</v>
      </c>
      <c r="K6" s="5" t="s">
        <v>158</v>
      </c>
      <c r="L6" s="5" t="s">
        <v>478</v>
      </c>
      <c r="M6" s="5" t="s">
        <v>478</v>
      </c>
      <c r="N6" s="5" t="s">
        <v>147</v>
      </c>
      <c r="O6" s="5" t="s">
        <v>185</v>
      </c>
      <c r="P6" s="5" t="s">
        <v>478</v>
      </c>
      <c r="Q6" s="5" t="s">
        <v>478</v>
      </c>
      <c r="R6" s="5" t="s">
        <v>163</v>
      </c>
      <c r="S6" s="5" t="s">
        <v>163</v>
      </c>
      <c r="T6" s="5" t="s">
        <v>163</v>
      </c>
      <c r="U6" s="5" t="s">
        <v>479</v>
      </c>
      <c r="V6" s="5" t="s">
        <v>480</v>
      </c>
      <c r="W6" s="5">
        <v>36</v>
      </c>
      <c r="X6" s="5" t="s">
        <v>475</v>
      </c>
      <c r="Y6" s="5" t="s">
        <v>162</v>
      </c>
      <c r="Z6" s="5" t="s">
        <v>163</v>
      </c>
      <c r="AA6" s="5" t="s">
        <v>163</v>
      </c>
      <c r="AB6" s="5" t="s">
        <v>163</v>
      </c>
      <c r="AC6" s="5" t="s">
        <v>163</v>
      </c>
      <c r="AD6" s="5" t="s">
        <v>481</v>
      </c>
      <c r="AE6" s="5" t="s">
        <v>174</v>
      </c>
      <c r="AF6" s="6">
        <v>0</v>
      </c>
      <c r="AG6" s="6">
        <v>0</v>
      </c>
      <c r="AH6" s="6">
        <v>0</v>
      </c>
      <c r="AI6" s="6">
        <v>0</v>
      </c>
      <c r="AJ6" s="6">
        <v>0</v>
      </c>
      <c r="AK6" s="6">
        <v>0</v>
      </c>
      <c r="AL6" s="6">
        <v>0</v>
      </c>
      <c r="AM6" s="6">
        <v>0</v>
      </c>
      <c r="AN6" s="6">
        <v>0</v>
      </c>
      <c r="AO6" s="6">
        <v>0</v>
      </c>
      <c r="AP6" s="6">
        <v>0</v>
      </c>
      <c r="AQ6" s="5" t="s">
        <v>147</v>
      </c>
      <c r="AR6" s="6">
        <v>8240.96</v>
      </c>
      <c r="AS6" s="6">
        <v>7240.96</v>
      </c>
      <c r="AT6" s="6">
        <v>1000</v>
      </c>
      <c r="AU6" s="6">
        <v>0</v>
      </c>
      <c r="AV6" s="6">
        <v>0</v>
      </c>
      <c r="AW6" s="5" t="s">
        <v>147</v>
      </c>
      <c r="AX6" s="6">
        <v>0</v>
      </c>
      <c r="AY6" s="5" t="s">
        <v>482</v>
      </c>
    </row>
    <row r="7" s="1" customFormat="1" spans="1:51">
      <c r="A7" s="5">
        <v>3</v>
      </c>
      <c r="B7" s="5" t="s">
        <v>475</v>
      </c>
      <c r="C7" s="5" t="s">
        <v>476</v>
      </c>
      <c r="D7" s="5" t="s">
        <v>151</v>
      </c>
      <c r="E7" s="5" t="s">
        <v>152</v>
      </c>
      <c r="F7" s="5" t="s">
        <v>153</v>
      </c>
      <c r="G7" s="5" t="s">
        <v>154</v>
      </c>
      <c r="H7" s="5" t="s">
        <v>156</v>
      </c>
      <c r="I7" s="5" t="s">
        <v>157</v>
      </c>
      <c r="J7" s="5" t="s">
        <v>477</v>
      </c>
      <c r="K7" s="5" t="s">
        <v>158</v>
      </c>
      <c r="L7" s="5" t="s">
        <v>478</v>
      </c>
      <c r="M7" s="5" t="s">
        <v>478</v>
      </c>
      <c r="N7" s="5" t="s">
        <v>147</v>
      </c>
      <c r="O7" s="5" t="s">
        <v>287</v>
      </c>
      <c r="P7" s="5" t="s">
        <v>478</v>
      </c>
      <c r="Q7" s="5" t="s">
        <v>478</v>
      </c>
      <c r="R7" s="5" t="s">
        <v>163</v>
      </c>
      <c r="S7" s="5" t="s">
        <v>163</v>
      </c>
      <c r="T7" s="5" t="s">
        <v>163</v>
      </c>
      <c r="U7" s="5" t="s">
        <v>483</v>
      </c>
      <c r="V7" s="5" t="s">
        <v>484</v>
      </c>
      <c r="W7" s="5">
        <v>37</v>
      </c>
      <c r="X7" s="5" t="s">
        <v>475</v>
      </c>
      <c r="Y7" s="5" t="s">
        <v>162</v>
      </c>
      <c r="Z7" s="5" t="s">
        <v>163</v>
      </c>
      <c r="AA7" s="5" t="s">
        <v>163</v>
      </c>
      <c r="AB7" s="5" t="s">
        <v>163</v>
      </c>
      <c r="AC7" s="5" t="s">
        <v>163</v>
      </c>
      <c r="AD7" s="5" t="s">
        <v>481</v>
      </c>
      <c r="AE7" s="5" t="s">
        <v>174</v>
      </c>
      <c r="AF7" s="6">
        <v>0</v>
      </c>
      <c r="AG7" s="6">
        <v>0</v>
      </c>
      <c r="AH7" s="6">
        <v>0</v>
      </c>
      <c r="AI7" s="6">
        <v>0</v>
      </c>
      <c r="AJ7" s="6">
        <v>0</v>
      </c>
      <c r="AK7" s="6">
        <v>0</v>
      </c>
      <c r="AL7" s="6">
        <v>0</v>
      </c>
      <c r="AM7" s="6">
        <v>0</v>
      </c>
      <c r="AN7" s="6">
        <v>0</v>
      </c>
      <c r="AO7" s="6">
        <v>0</v>
      </c>
      <c r="AP7" s="6">
        <v>0</v>
      </c>
      <c r="AQ7" s="5" t="s">
        <v>147</v>
      </c>
      <c r="AR7" s="6">
        <v>8365.16</v>
      </c>
      <c r="AS7" s="6">
        <v>7365.16</v>
      </c>
      <c r="AT7" s="6">
        <v>1000</v>
      </c>
      <c r="AU7" s="6">
        <v>0</v>
      </c>
      <c r="AV7" s="6">
        <v>0</v>
      </c>
      <c r="AW7" s="5" t="s">
        <v>147</v>
      </c>
      <c r="AX7" s="6">
        <v>0</v>
      </c>
      <c r="AY7" s="5" t="s">
        <v>482</v>
      </c>
    </row>
    <row r="8" s="1" customFormat="1" spans="1:51">
      <c r="A8" s="5">
        <v>4</v>
      </c>
      <c r="B8" s="5" t="s">
        <v>475</v>
      </c>
      <c r="C8" s="5" t="s">
        <v>476</v>
      </c>
      <c r="D8" s="5" t="s">
        <v>151</v>
      </c>
      <c r="E8" s="5" t="s">
        <v>152</v>
      </c>
      <c r="F8" s="5" t="s">
        <v>168</v>
      </c>
      <c r="G8" s="5" t="s">
        <v>154</v>
      </c>
      <c r="H8" s="5" t="s">
        <v>156</v>
      </c>
      <c r="I8" s="5" t="s">
        <v>157</v>
      </c>
      <c r="J8" s="5" t="s">
        <v>477</v>
      </c>
      <c r="K8" s="5" t="s">
        <v>158</v>
      </c>
      <c r="L8" s="5" t="s">
        <v>478</v>
      </c>
      <c r="M8" s="5" t="s">
        <v>478</v>
      </c>
      <c r="N8" s="5" t="s">
        <v>147</v>
      </c>
      <c r="O8" s="5" t="s">
        <v>185</v>
      </c>
      <c r="P8" s="5" t="s">
        <v>478</v>
      </c>
      <c r="Q8" s="5" t="s">
        <v>478</v>
      </c>
      <c r="R8" s="5" t="s">
        <v>163</v>
      </c>
      <c r="S8" s="5" t="s">
        <v>163</v>
      </c>
      <c r="T8" s="5" t="s">
        <v>163</v>
      </c>
      <c r="U8" s="5" t="s">
        <v>485</v>
      </c>
      <c r="V8" s="5" t="s">
        <v>486</v>
      </c>
      <c r="W8" s="5">
        <v>32</v>
      </c>
      <c r="X8" s="5" t="s">
        <v>475</v>
      </c>
      <c r="Y8" s="5" t="s">
        <v>162</v>
      </c>
      <c r="Z8" s="5" t="s">
        <v>163</v>
      </c>
      <c r="AA8" s="5" t="s">
        <v>163</v>
      </c>
      <c r="AB8" s="5" t="s">
        <v>163</v>
      </c>
      <c r="AC8" s="5" t="s">
        <v>163</v>
      </c>
      <c r="AD8" s="5" t="s">
        <v>481</v>
      </c>
      <c r="AE8" s="5" t="s">
        <v>174</v>
      </c>
      <c r="AF8" s="6">
        <v>0</v>
      </c>
      <c r="AG8" s="6">
        <v>0</v>
      </c>
      <c r="AH8" s="6">
        <v>0</v>
      </c>
      <c r="AI8" s="6">
        <v>0</v>
      </c>
      <c r="AJ8" s="6">
        <v>0</v>
      </c>
      <c r="AK8" s="6">
        <v>0</v>
      </c>
      <c r="AL8" s="6">
        <v>0</v>
      </c>
      <c r="AM8" s="6">
        <v>0</v>
      </c>
      <c r="AN8" s="6">
        <v>0</v>
      </c>
      <c r="AO8" s="6">
        <v>0</v>
      </c>
      <c r="AP8" s="6">
        <v>0</v>
      </c>
      <c r="AQ8" s="5" t="s">
        <v>147</v>
      </c>
      <c r="AR8" s="6">
        <v>6547.46</v>
      </c>
      <c r="AS8" s="6">
        <v>5547.46</v>
      </c>
      <c r="AT8" s="6">
        <v>1000</v>
      </c>
      <c r="AU8" s="6">
        <v>0</v>
      </c>
      <c r="AV8" s="6">
        <v>0</v>
      </c>
      <c r="AW8" s="5" t="s">
        <v>147</v>
      </c>
      <c r="AX8" s="6">
        <v>0</v>
      </c>
      <c r="AY8" s="5" t="s">
        <v>482</v>
      </c>
    </row>
    <row r="9" s="1" customFormat="1" spans="1:51">
      <c r="A9" s="5">
        <v>5</v>
      </c>
      <c r="B9" s="5" t="s">
        <v>475</v>
      </c>
      <c r="C9" s="5" t="s">
        <v>476</v>
      </c>
      <c r="D9" s="5" t="s">
        <v>180</v>
      </c>
      <c r="E9" s="5" t="s">
        <v>152</v>
      </c>
      <c r="F9" s="5" t="s">
        <v>168</v>
      </c>
      <c r="G9" s="5" t="s">
        <v>154</v>
      </c>
      <c r="H9" s="5" t="s">
        <v>156</v>
      </c>
      <c r="I9" s="5" t="s">
        <v>157</v>
      </c>
      <c r="J9" s="5" t="s">
        <v>477</v>
      </c>
      <c r="K9" s="5" t="s">
        <v>158</v>
      </c>
      <c r="L9" s="5" t="s">
        <v>478</v>
      </c>
      <c r="M9" s="5" t="s">
        <v>478</v>
      </c>
      <c r="N9" s="5" t="s">
        <v>147</v>
      </c>
      <c r="O9" s="5" t="s">
        <v>185</v>
      </c>
      <c r="P9" s="5" t="s">
        <v>478</v>
      </c>
      <c r="Q9" s="5" t="s">
        <v>478</v>
      </c>
      <c r="R9" s="5" t="s">
        <v>163</v>
      </c>
      <c r="S9" s="5" t="s">
        <v>163</v>
      </c>
      <c r="T9" s="5" t="s">
        <v>163</v>
      </c>
      <c r="U9" s="5" t="s">
        <v>487</v>
      </c>
      <c r="V9" s="5" t="s">
        <v>488</v>
      </c>
      <c r="W9" s="5">
        <v>38</v>
      </c>
      <c r="X9" s="5" t="s">
        <v>475</v>
      </c>
      <c r="Y9" s="5" t="s">
        <v>162</v>
      </c>
      <c r="Z9" s="5" t="s">
        <v>163</v>
      </c>
      <c r="AA9" s="5" t="s">
        <v>163</v>
      </c>
      <c r="AB9" s="5" t="s">
        <v>163</v>
      </c>
      <c r="AC9" s="5" t="s">
        <v>163</v>
      </c>
      <c r="AD9" s="5" t="s">
        <v>481</v>
      </c>
      <c r="AE9" s="5" t="s">
        <v>174</v>
      </c>
      <c r="AF9" s="6">
        <v>0</v>
      </c>
      <c r="AG9" s="6">
        <v>0</v>
      </c>
      <c r="AH9" s="6">
        <v>0</v>
      </c>
      <c r="AI9" s="6">
        <v>0</v>
      </c>
      <c r="AJ9" s="6">
        <v>0</v>
      </c>
      <c r="AK9" s="6">
        <v>0</v>
      </c>
      <c r="AL9" s="6">
        <v>0</v>
      </c>
      <c r="AM9" s="6">
        <v>0</v>
      </c>
      <c r="AN9" s="6">
        <v>0</v>
      </c>
      <c r="AO9" s="6">
        <v>0</v>
      </c>
      <c r="AP9" s="6">
        <v>0</v>
      </c>
      <c r="AQ9" s="5" t="s">
        <v>147</v>
      </c>
      <c r="AR9" s="6">
        <v>6886.37</v>
      </c>
      <c r="AS9" s="6">
        <v>5886.37</v>
      </c>
      <c r="AT9" s="6">
        <v>1000</v>
      </c>
      <c r="AU9" s="6">
        <v>0</v>
      </c>
      <c r="AV9" s="6">
        <v>0</v>
      </c>
      <c r="AW9" s="5" t="s">
        <v>147</v>
      </c>
      <c r="AX9" s="6">
        <v>0</v>
      </c>
      <c r="AY9" s="5" t="s">
        <v>482</v>
      </c>
    </row>
    <row r="10" s="1" customFormat="1" spans="1:51">
      <c r="A10" s="5">
        <v>6</v>
      </c>
      <c r="B10" s="5" t="s">
        <v>475</v>
      </c>
      <c r="C10" s="5" t="s">
        <v>476</v>
      </c>
      <c r="D10" s="5" t="s">
        <v>180</v>
      </c>
      <c r="E10" s="5" t="s">
        <v>152</v>
      </c>
      <c r="F10" s="5" t="s">
        <v>168</v>
      </c>
      <c r="G10" s="5" t="s">
        <v>154</v>
      </c>
      <c r="H10" s="5" t="s">
        <v>156</v>
      </c>
      <c r="I10" s="5" t="s">
        <v>157</v>
      </c>
      <c r="J10" s="5" t="s">
        <v>477</v>
      </c>
      <c r="K10" s="5" t="s">
        <v>158</v>
      </c>
      <c r="L10" s="5" t="s">
        <v>478</v>
      </c>
      <c r="M10" s="5" t="s">
        <v>478</v>
      </c>
      <c r="N10" s="5" t="s">
        <v>147</v>
      </c>
      <c r="O10" s="5" t="s">
        <v>185</v>
      </c>
      <c r="P10" s="5" t="s">
        <v>478</v>
      </c>
      <c r="Q10" s="5" t="s">
        <v>478</v>
      </c>
      <c r="R10" s="5" t="s">
        <v>163</v>
      </c>
      <c r="S10" s="5" t="s">
        <v>163</v>
      </c>
      <c r="T10" s="5" t="s">
        <v>163</v>
      </c>
      <c r="U10" s="5" t="s">
        <v>489</v>
      </c>
      <c r="V10" s="5" t="s">
        <v>490</v>
      </c>
      <c r="W10" s="5">
        <v>41</v>
      </c>
      <c r="X10" s="5" t="s">
        <v>475</v>
      </c>
      <c r="Y10" s="5" t="s">
        <v>162</v>
      </c>
      <c r="Z10" s="5" t="s">
        <v>163</v>
      </c>
      <c r="AA10" s="5" t="s">
        <v>163</v>
      </c>
      <c r="AB10" s="5" t="s">
        <v>163</v>
      </c>
      <c r="AC10" s="5" t="s">
        <v>163</v>
      </c>
      <c r="AD10" s="5" t="s">
        <v>481</v>
      </c>
      <c r="AE10" s="5" t="s">
        <v>174</v>
      </c>
      <c r="AF10" s="6">
        <v>0</v>
      </c>
      <c r="AG10" s="6">
        <v>0</v>
      </c>
      <c r="AH10" s="6">
        <v>0</v>
      </c>
      <c r="AI10" s="6">
        <v>0</v>
      </c>
      <c r="AJ10" s="6">
        <v>0</v>
      </c>
      <c r="AK10" s="6">
        <v>0</v>
      </c>
      <c r="AL10" s="6">
        <v>0</v>
      </c>
      <c r="AM10" s="6">
        <v>0</v>
      </c>
      <c r="AN10" s="6">
        <v>0</v>
      </c>
      <c r="AO10" s="6">
        <v>0</v>
      </c>
      <c r="AP10" s="6">
        <v>0</v>
      </c>
      <c r="AQ10" s="5" t="s">
        <v>147</v>
      </c>
      <c r="AR10" s="6">
        <v>8157.2</v>
      </c>
      <c r="AS10" s="6">
        <v>7157.2</v>
      </c>
      <c r="AT10" s="6">
        <v>1000</v>
      </c>
      <c r="AU10" s="6">
        <v>0</v>
      </c>
      <c r="AV10" s="6">
        <v>0</v>
      </c>
      <c r="AW10" s="5" t="s">
        <v>147</v>
      </c>
      <c r="AX10" s="6">
        <v>0</v>
      </c>
      <c r="AY10" s="5" t="s">
        <v>482</v>
      </c>
    </row>
    <row r="11" s="1" customFormat="1" spans="1:51">
      <c r="A11" s="5">
        <v>7</v>
      </c>
      <c r="B11" s="5" t="s">
        <v>475</v>
      </c>
      <c r="C11" s="5" t="s">
        <v>476</v>
      </c>
      <c r="D11" s="5" t="s">
        <v>151</v>
      </c>
      <c r="E11" s="5" t="s">
        <v>152</v>
      </c>
      <c r="F11" s="5" t="s">
        <v>168</v>
      </c>
      <c r="G11" s="5" t="s">
        <v>154</v>
      </c>
      <c r="H11" s="5" t="s">
        <v>156</v>
      </c>
      <c r="I11" s="5" t="s">
        <v>157</v>
      </c>
      <c r="J11" s="5" t="s">
        <v>477</v>
      </c>
      <c r="K11" s="5" t="s">
        <v>158</v>
      </c>
      <c r="L11" s="5" t="s">
        <v>478</v>
      </c>
      <c r="M11" s="5" t="s">
        <v>478</v>
      </c>
      <c r="N11" s="5" t="s">
        <v>147</v>
      </c>
      <c r="O11" s="5" t="s">
        <v>185</v>
      </c>
      <c r="P11" s="5" t="s">
        <v>478</v>
      </c>
      <c r="Q11" s="5" t="s">
        <v>478</v>
      </c>
      <c r="R11" s="5" t="s">
        <v>163</v>
      </c>
      <c r="S11" s="5" t="s">
        <v>163</v>
      </c>
      <c r="T11" s="5" t="s">
        <v>163</v>
      </c>
      <c r="U11" s="5" t="s">
        <v>439</v>
      </c>
      <c r="V11" s="5" t="s">
        <v>491</v>
      </c>
      <c r="W11" s="5">
        <v>39</v>
      </c>
      <c r="X11" s="5" t="s">
        <v>475</v>
      </c>
      <c r="Y11" s="5" t="s">
        <v>162</v>
      </c>
      <c r="Z11" s="5" t="s">
        <v>163</v>
      </c>
      <c r="AA11" s="5" t="s">
        <v>163</v>
      </c>
      <c r="AB11" s="5" t="s">
        <v>163</v>
      </c>
      <c r="AC11" s="5" t="s">
        <v>163</v>
      </c>
      <c r="AD11" s="5" t="s">
        <v>481</v>
      </c>
      <c r="AE11" s="5" t="s">
        <v>174</v>
      </c>
      <c r="AF11" s="6">
        <v>0</v>
      </c>
      <c r="AG11" s="6">
        <v>0</v>
      </c>
      <c r="AH11" s="6">
        <v>0</v>
      </c>
      <c r="AI11" s="6">
        <v>0</v>
      </c>
      <c r="AJ11" s="6">
        <v>0</v>
      </c>
      <c r="AK11" s="6">
        <v>0</v>
      </c>
      <c r="AL11" s="6">
        <v>0</v>
      </c>
      <c r="AM11" s="6">
        <v>0</v>
      </c>
      <c r="AN11" s="6">
        <v>0</v>
      </c>
      <c r="AO11" s="6">
        <v>0</v>
      </c>
      <c r="AP11" s="6">
        <v>0</v>
      </c>
      <c r="AQ11" s="5" t="s">
        <v>147</v>
      </c>
      <c r="AR11" s="6">
        <v>7512.8</v>
      </c>
      <c r="AS11" s="6">
        <v>6512.8</v>
      </c>
      <c r="AT11" s="6">
        <v>1000</v>
      </c>
      <c r="AU11" s="6">
        <v>0</v>
      </c>
      <c r="AV11" s="6">
        <v>0</v>
      </c>
      <c r="AW11" s="5" t="s">
        <v>147</v>
      </c>
      <c r="AX11" s="6">
        <v>0</v>
      </c>
      <c r="AY11" s="5" t="s">
        <v>482</v>
      </c>
    </row>
    <row r="12" s="1" customFormat="1" spans="1:51">
      <c r="A12" s="5">
        <v>8</v>
      </c>
      <c r="B12" s="5" t="s">
        <v>475</v>
      </c>
      <c r="C12" s="5" t="s">
        <v>476</v>
      </c>
      <c r="D12" s="5" t="s">
        <v>180</v>
      </c>
      <c r="E12" s="5" t="s">
        <v>152</v>
      </c>
      <c r="F12" s="5" t="s">
        <v>168</v>
      </c>
      <c r="G12" s="5" t="s">
        <v>154</v>
      </c>
      <c r="H12" s="5" t="s">
        <v>156</v>
      </c>
      <c r="I12" s="5" t="s">
        <v>157</v>
      </c>
      <c r="J12" s="5" t="s">
        <v>477</v>
      </c>
      <c r="K12" s="5" t="s">
        <v>158</v>
      </c>
      <c r="L12" s="5" t="s">
        <v>478</v>
      </c>
      <c r="M12" s="5" t="s">
        <v>478</v>
      </c>
      <c r="N12" s="5" t="s">
        <v>147</v>
      </c>
      <c r="O12" s="5" t="s">
        <v>185</v>
      </c>
      <c r="P12" s="5" t="s">
        <v>478</v>
      </c>
      <c r="Q12" s="5" t="s">
        <v>478</v>
      </c>
      <c r="R12" s="5" t="s">
        <v>163</v>
      </c>
      <c r="S12" s="5" t="s">
        <v>163</v>
      </c>
      <c r="T12" s="5" t="s">
        <v>163</v>
      </c>
      <c r="U12" s="5" t="s">
        <v>492</v>
      </c>
      <c r="V12" s="5" t="s">
        <v>493</v>
      </c>
      <c r="W12" s="5">
        <v>40</v>
      </c>
      <c r="X12" s="5" t="s">
        <v>475</v>
      </c>
      <c r="Y12" s="5" t="s">
        <v>162</v>
      </c>
      <c r="Z12" s="5" t="s">
        <v>163</v>
      </c>
      <c r="AA12" s="5" t="s">
        <v>163</v>
      </c>
      <c r="AB12" s="5" t="s">
        <v>163</v>
      </c>
      <c r="AC12" s="5" t="s">
        <v>163</v>
      </c>
      <c r="AD12" s="5" t="s">
        <v>481</v>
      </c>
      <c r="AE12" s="5" t="s">
        <v>174</v>
      </c>
      <c r="AF12" s="6">
        <v>0</v>
      </c>
      <c r="AG12" s="6">
        <v>0</v>
      </c>
      <c r="AH12" s="6">
        <v>0</v>
      </c>
      <c r="AI12" s="6">
        <v>0</v>
      </c>
      <c r="AJ12" s="6">
        <v>0</v>
      </c>
      <c r="AK12" s="6">
        <v>0</v>
      </c>
      <c r="AL12" s="6">
        <v>0</v>
      </c>
      <c r="AM12" s="6">
        <v>0</v>
      </c>
      <c r="AN12" s="6">
        <v>0</v>
      </c>
      <c r="AO12" s="6">
        <v>0</v>
      </c>
      <c r="AP12" s="6">
        <v>0</v>
      </c>
      <c r="AQ12" s="5" t="s">
        <v>147</v>
      </c>
      <c r="AR12" s="6">
        <v>6572.01</v>
      </c>
      <c r="AS12" s="6">
        <v>5572.01</v>
      </c>
      <c r="AT12" s="6">
        <v>1000</v>
      </c>
      <c r="AU12" s="6">
        <v>0</v>
      </c>
      <c r="AV12" s="6">
        <v>0</v>
      </c>
      <c r="AW12" s="5" t="s">
        <v>147</v>
      </c>
      <c r="AX12" s="6">
        <v>0</v>
      </c>
      <c r="AY12" s="5" t="s">
        <v>482</v>
      </c>
    </row>
    <row r="13" s="1" customFormat="1" spans="1:51">
      <c r="A13" s="5">
        <v>9</v>
      </c>
      <c r="B13" s="5" t="s">
        <v>475</v>
      </c>
      <c r="C13" s="5" t="s">
        <v>476</v>
      </c>
      <c r="D13" s="5" t="s">
        <v>180</v>
      </c>
      <c r="E13" s="5" t="s">
        <v>152</v>
      </c>
      <c r="F13" s="5" t="s">
        <v>168</v>
      </c>
      <c r="G13" s="5" t="s">
        <v>154</v>
      </c>
      <c r="H13" s="5" t="s">
        <v>156</v>
      </c>
      <c r="I13" s="5" t="s">
        <v>157</v>
      </c>
      <c r="J13" s="5" t="s">
        <v>477</v>
      </c>
      <c r="K13" s="5" t="s">
        <v>158</v>
      </c>
      <c r="L13" s="5" t="s">
        <v>478</v>
      </c>
      <c r="M13" s="5" t="s">
        <v>478</v>
      </c>
      <c r="N13" s="5" t="s">
        <v>147</v>
      </c>
      <c r="O13" s="5" t="s">
        <v>185</v>
      </c>
      <c r="P13" s="5" t="s">
        <v>478</v>
      </c>
      <c r="Q13" s="5" t="s">
        <v>478</v>
      </c>
      <c r="R13" s="5" t="s">
        <v>163</v>
      </c>
      <c r="S13" s="5" t="s">
        <v>163</v>
      </c>
      <c r="T13" s="5" t="s">
        <v>163</v>
      </c>
      <c r="U13" s="5" t="s">
        <v>494</v>
      </c>
      <c r="V13" s="5" t="s">
        <v>495</v>
      </c>
      <c r="W13" s="5">
        <v>36</v>
      </c>
      <c r="X13" s="5" t="s">
        <v>475</v>
      </c>
      <c r="Y13" s="5" t="s">
        <v>162</v>
      </c>
      <c r="Z13" s="5" t="s">
        <v>163</v>
      </c>
      <c r="AA13" s="5" t="s">
        <v>163</v>
      </c>
      <c r="AB13" s="5" t="s">
        <v>163</v>
      </c>
      <c r="AC13" s="5" t="s">
        <v>163</v>
      </c>
      <c r="AD13" s="5" t="s">
        <v>481</v>
      </c>
      <c r="AE13" s="5" t="s">
        <v>174</v>
      </c>
      <c r="AF13" s="6">
        <v>0</v>
      </c>
      <c r="AG13" s="6">
        <v>0</v>
      </c>
      <c r="AH13" s="6">
        <v>0</v>
      </c>
      <c r="AI13" s="6">
        <v>0</v>
      </c>
      <c r="AJ13" s="6">
        <v>0</v>
      </c>
      <c r="AK13" s="6">
        <v>0</v>
      </c>
      <c r="AL13" s="6">
        <v>0</v>
      </c>
      <c r="AM13" s="6">
        <v>0</v>
      </c>
      <c r="AN13" s="6">
        <v>0</v>
      </c>
      <c r="AO13" s="6">
        <v>0</v>
      </c>
      <c r="AP13" s="6">
        <v>0</v>
      </c>
      <c r="AQ13" s="5" t="s">
        <v>147</v>
      </c>
      <c r="AR13" s="6">
        <v>6668.36</v>
      </c>
      <c r="AS13" s="6">
        <v>5668.36</v>
      </c>
      <c r="AT13" s="6">
        <v>1000</v>
      </c>
      <c r="AU13" s="6">
        <v>0</v>
      </c>
      <c r="AV13" s="6">
        <v>0</v>
      </c>
      <c r="AW13" s="5" t="s">
        <v>147</v>
      </c>
      <c r="AX13" s="6">
        <v>0</v>
      </c>
      <c r="AY13" s="5" t="s">
        <v>482</v>
      </c>
    </row>
    <row r="14" s="1" customFormat="1" spans="1:51">
      <c r="A14" s="5">
        <v>10</v>
      </c>
      <c r="B14" s="5" t="s">
        <v>475</v>
      </c>
      <c r="C14" s="5" t="s">
        <v>476</v>
      </c>
      <c r="D14" s="5" t="s">
        <v>151</v>
      </c>
      <c r="E14" s="5" t="s">
        <v>152</v>
      </c>
      <c r="F14" s="5" t="s">
        <v>379</v>
      </c>
      <c r="G14" s="5" t="s">
        <v>154</v>
      </c>
      <c r="H14" s="5" t="s">
        <v>156</v>
      </c>
      <c r="I14" s="5" t="s">
        <v>157</v>
      </c>
      <c r="J14" s="5" t="s">
        <v>477</v>
      </c>
      <c r="K14" s="5" t="s">
        <v>158</v>
      </c>
      <c r="L14" s="5" t="s">
        <v>478</v>
      </c>
      <c r="M14" s="5" t="s">
        <v>478</v>
      </c>
      <c r="N14" s="5" t="s">
        <v>147</v>
      </c>
      <c r="O14" s="5" t="s">
        <v>185</v>
      </c>
      <c r="P14" s="5" t="s">
        <v>478</v>
      </c>
      <c r="Q14" s="5" t="s">
        <v>478</v>
      </c>
      <c r="R14" s="5" t="s">
        <v>163</v>
      </c>
      <c r="S14" s="5" t="s">
        <v>163</v>
      </c>
      <c r="T14" s="5" t="s">
        <v>163</v>
      </c>
      <c r="U14" s="5" t="s">
        <v>496</v>
      </c>
      <c r="V14" s="5" t="s">
        <v>497</v>
      </c>
      <c r="W14" s="5">
        <v>31</v>
      </c>
      <c r="X14" s="5" t="s">
        <v>475</v>
      </c>
      <c r="Y14" s="5" t="s">
        <v>162</v>
      </c>
      <c r="Z14" s="5" t="s">
        <v>163</v>
      </c>
      <c r="AA14" s="5" t="s">
        <v>163</v>
      </c>
      <c r="AB14" s="5" t="s">
        <v>163</v>
      </c>
      <c r="AC14" s="5" t="s">
        <v>163</v>
      </c>
      <c r="AD14" s="5" t="s">
        <v>481</v>
      </c>
      <c r="AE14" s="5" t="s">
        <v>174</v>
      </c>
      <c r="AF14" s="6">
        <v>0</v>
      </c>
      <c r="AG14" s="6">
        <v>0</v>
      </c>
      <c r="AH14" s="6">
        <v>0</v>
      </c>
      <c r="AI14" s="6">
        <v>0</v>
      </c>
      <c r="AJ14" s="6">
        <v>0</v>
      </c>
      <c r="AK14" s="6">
        <v>0</v>
      </c>
      <c r="AL14" s="6">
        <v>0</v>
      </c>
      <c r="AM14" s="6">
        <v>0</v>
      </c>
      <c r="AN14" s="6">
        <v>0</v>
      </c>
      <c r="AO14" s="6">
        <v>0</v>
      </c>
      <c r="AP14" s="6">
        <v>0</v>
      </c>
      <c r="AQ14" s="5" t="s">
        <v>147</v>
      </c>
      <c r="AR14" s="6">
        <v>6234.26</v>
      </c>
      <c r="AS14" s="6">
        <v>5234.26</v>
      </c>
      <c r="AT14" s="6">
        <v>1000</v>
      </c>
      <c r="AU14" s="6">
        <v>0</v>
      </c>
      <c r="AV14" s="6">
        <v>0</v>
      </c>
      <c r="AW14" s="5" t="s">
        <v>147</v>
      </c>
      <c r="AX14" s="6">
        <v>0</v>
      </c>
      <c r="AY14" s="5" t="s">
        <v>482</v>
      </c>
    </row>
    <row r="15" s="1" customFormat="1" spans="1:51">
      <c r="A15" s="5">
        <v>11</v>
      </c>
      <c r="B15" s="5" t="s">
        <v>475</v>
      </c>
      <c r="C15" s="5" t="s">
        <v>476</v>
      </c>
      <c r="D15" s="5" t="s">
        <v>180</v>
      </c>
      <c r="E15" s="5" t="s">
        <v>152</v>
      </c>
      <c r="F15" s="5" t="s">
        <v>379</v>
      </c>
      <c r="G15" s="5" t="s">
        <v>154</v>
      </c>
      <c r="H15" s="5" t="s">
        <v>156</v>
      </c>
      <c r="I15" s="5" t="s">
        <v>157</v>
      </c>
      <c r="J15" s="5" t="s">
        <v>477</v>
      </c>
      <c r="K15" s="5" t="s">
        <v>158</v>
      </c>
      <c r="L15" s="5" t="s">
        <v>478</v>
      </c>
      <c r="M15" s="5" t="s">
        <v>478</v>
      </c>
      <c r="N15" s="5" t="s">
        <v>147</v>
      </c>
      <c r="O15" s="5" t="s">
        <v>185</v>
      </c>
      <c r="P15" s="5" t="s">
        <v>478</v>
      </c>
      <c r="Q15" s="5" t="s">
        <v>478</v>
      </c>
      <c r="R15" s="5" t="s">
        <v>163</v>
      </c>
      <c r="S15" s="5" t="s">
        <v>163</v>
      </c>
      <c r="T15" s="5" t="s">
        <v>163</v>
      </c>
      <c r="U15" s="5" t="s">
        <v>498</v>
      </c>
      <c r="V15" s="5" t="s">
        <v>499</v>
      </c>
      <c r="W15" s="5">
        <v>36</v>
      </c>
      <c r="X15" s="5" t="s">
        <v>475</v>
      </c>
      <c r="Y15" s="5" t="s">
        <v>162</v>
      </c>
      <c r="Z15" s="5" t="s">
        <v>163</v>
      </c>
      <c r="AA15" s="5" t="s">
        <v>163</v>
      </c>
      <c r="AB15" s="5" t="s">
        <v>163</v>
      </c>
      <c r="AC15" s="5" t="s">
        <v>163</v>
      </c>
      <c r="AD15" s="5" t="s">
        <v>481</v>
      </c>
      <c r="AE15" s="5" t="s">
        <v>174</v>
      </c>
      <c r="AF15" s="6">
        <v>0</v>
      </c>
      <c r="AG15" s="6">
        <v>0</v>
      </c>
      <c r="AH15" s="6">
        <v>0</v>
      </c>
      <c r="AI15" s="6">
        <v>0</v>
      </c>
      <c r="AJ15" s="6">
        <v>0</v>
      </c>
      <c r="AK15" s="6">
        <v>0</v>
      </c>
      <c r="AL15" s="6">
        <v>0</v>
      </c>
      <c r="AM15" s="6">
        <v>0</v>
      </c>
      <c r="AN15" s="6">
        <v>0</v>
      </c>
      <c r="AO15" s="6">
        <v>0</v>
      </c>
      <c r="AP15" s="6">
        <v>0</v>
      </c>
      <c r="AQ15" s="5" t="s">
        <v>147</v>
      </c>
      <c r="AR15" s="6">
        <v>6420.54</v>
      </c>
      <c r="AS15" s="6">
        <v>5420.54</v>
      </c>
      <c r="AT15" s="6">
        <v>1000</v>
      </c>
      <c r="AU15" s="6">
        <v>0</v>
      </c>
      <c r="AV15" s="6">
        <v>0</v>
      </c>
      <c r="AW15" s="5" t="s">
        <v>147</v>
      </c>
      <c r="AX15" s="6">
        <v>0</v>
      </c>
      <c r="AY15" s="5" t="s">
        <v>482</v>
      </c>
    </row>
    <row r="16" s="1" customFormat="1" spans="1:51">
      <c r="A16" s="5">
        <v>12</v>
      </c>
      <c r="B16" s="5" t="s">
        <v>475</v>
      </c>
      <c r="C16" s="5" t="s">
        <v>476</v>
      </c>
      <c r="D16" s="5" t="s">
        <v>180</v>
      </c>
      <c r="E16" s="5" t="s">
        <v>152</v>
      </c>
      <c r="F16" s="5" t="s">
        <v>168</v>
      </c>
      <c r="G16" s="5" t="s">
        <v>154</v>
      </c>
      <c r="H16" s="5" t="s">
        <v>156</v>
      </c>
      <c r="I16" s="5" t="s">
        <v>157</v>
      </c>
      <c r="J16" s="5" t="s">
        <v>477</v>
      </c>
      <c r="K16" s="5" t="s">
        <v>158</v>
      </c>
      <c r="L16" s="5" t="s">
        <v>478</v>
      </c>
      <c r="M16" s="5" t="s">
        <v>478</v>
      </c>
      <c r="N16" s="5" t="s">
        <v>147</v>
      </c>
      <c r="O16" s="5" t="s">
        <v>185</v>
      </c>
      <c r="P16" s="5" t="s">
        <v>478</v>
      </c>
      <c r="Q16" s="5" t="s">
        <v>478</v>
      </c>
      <c r="R16" s="5" t="s">
        <v>163</v>
      </c>
      <c r="S16" s="5" t="s">
        <v>163</v>
      </c>
      <c r="T16" s="5" t="s">
        <v>163</v>
      </c>
      <c r="U16" s="5" t="s">
        <v>500</v>
      </c>
      <c r="V16" s="5" t="s">
        <v>501</v>
      </c>
      <c r="W16" s="5">
        <v>38</v>
      </c>
      <c r="X16" s="5" t="s">
        <v>475</v>
      </c>
      <c r="Y16" s="5" t="s">
        <v>162</v>
      </c>
      <c r="Z16" s="5" t="s">
        <v>163</v>
      </c>
      <c r="AA16" s="5" t="s">
        <v>163</v>
      </c>
      <c r="AB16" s="5" t="s">
        <v>163</v>
      </c>
      <c r="AC16" s="5" t="s">
        <v>163</v>
      </c>
      <c r="AD16" s="5" t="s">
        <v>481</v>
      </c>
      <c r="AE16" s="5" t="s">
        <v>174</v>
      </c>
      <c r="AF16" s="6">
        <v>0</v>
      </c>
      <c r="AG16" s="6">
        <v>0</v>
      </c>
      <c r="AH16" s="6">
        <v>0</v>
      </c>
      <c r="AI16" s="6">
        <v>0</v>
      </c>
      <c r="AJ16" s="6">
        <v>0</v>
      </c>
      <c r="AK16" s="6">
        <v>0</v>
      </c>
      <c r="AL16" s="6">
        <v>0</v>
      </c>
      <c r="AM16" s="6">
        <v>0</v>
      </c>
      <c r="AN16" s="6">
        <v>0</v>
      </c>
      <c r="AO16" s="6">
        <v>0</v>
      </c>
      <c r="AP16" s="6">
        <v>0</v>
      </c>
      <c r="AQ16" s="5" t="s">
        <v>147</v>
      </c>
      <c r="AR16" s="6">
        <v>6823.12</v>
      </c>
      <c r="AS16" s="6">
        <v>5823.12</v>
      </c>
      <c r="AT16" s="6">
        <v>1000</v>
      </c>
      <c r="AU16" s="6">
        <v>0</v>
      </c>
      <c r="AV16" s="6">
        <v>0</v>
      </c>
      <c r="AW16" s="5" t="s">
        <v>147</v>
      </c>
      <c r="AX16" s="6">
        <v>0</v>
      </c>
      <c r="AY16" s="5" t="s">
        <v>482</v>
      </c>
    </row>
    <row r="17" s="1" customFormat="1" spans="1:51">
      <c r="A17" s="5">
        <v>13</v>
      </c>
      <c r="B17" s="5" t="s">
        <v>475</v>
      </c>
      <c r="C17" s="5" t="s">
        <v>476</v>
      </c>
      <c r="D17" s="5" t="s">
        <v>180</v>
      </c>
      <c r="E17" s="5" t="s">
        <v>152</v>
      </c>
      <c r="F17" s="5" t="s">
        <v>168</v>
      </c>
      <c r="G17" s="5" t="s">
        <v>154</v>
      </c>
      <c r="H17" s="5" t="s">
        <v>156</v>
      </c>
      <c r="I17" s="5" t="s">
        <v>157</v>
      </c>
      <c r="J17" s="5" t="s">
        <v>477</v>
      </c>
      <c r="K17" s="5" t="s">
        <v>158</v>
      </c>
      <c r="L17" s="5" t="s">
        <v>478</v>
      </c>
      <c r="M17" s="5" t="s">
        <v>478</v>
      </c>
      <c r="N17" s="5" t="s">
        <v>147</v>
      </c>
      <c r="O17" s="5" t="s">
        <v>185</v>
      </c>
      <c r="P17" s="5" t="s">
        <v>478</v>
      </c>
      <c r="Q17" s="5" t="s">
        <v>478</v>
      </c>
      <c r="R17" s="5" t="s">
        <v>163</v>
      </c>
      <c r="S17" s="5" t="s">
        <v>163</v>
      </c>
      <c r="T17" s="5" t="s">
        <v>163</v>
      </c>
      <c r="U17" s="5" t="s">
        <v>502</v>
      </c>
      <c r="V17" s="5" t="s">
        <v>497</v>
      </c>
      <c r="W17" s="5">
        <v>37</v>
      </c>
      <c r="X17" s="5" t="s">
        <v>475</v>
      </c>
      <c r="Y17" s="5" t="s">
        <v>162</v>
      </c>
      <c r="Z17" s="5" t="s">
        <v>163</v>
      </c>
      <c r="AA17" s="5" t="s">
        <v>163</v>
      </c>
      <c r="AB17" s="5" t="s">
        <v>163</v>
      </c>
      <c r="AC17" s="5" t="s">
        <v>163</v>
      </c>
      <c r="AD17" s="5" t="s">
        <v>481</v>
      </c>
      <c r="AE17" s="5" t="s">
        <v>174</v>
      </c>
      <c r="AF17" s="6">
        <v>0</v>
      </c>
      <c r="AG17" s="6">
        <v>0</v>
      </c>
      <c r="AH17" s="6">
        <v>0</v>
      </c>
      <c r="AI17" s="6">
        <v>0</v>
      </c>
      <c r="AJ17" s="6">
        <v>0</v>
      </c>
      <c r="AK17" s="6">
        <v>0</v>
      </c>
      <c r="AL17" s="6">
        <v>0</v>
      </c>
      <c r="AM17" s="6">
        <v>0</v>
      </c>
      <c r="AN17" s="6">
        <v>0</v>
      </c>
      <c r="AO17" s="6">
        <v>0</v>
      </c>
      <c r="AP17" s="6">
        <v>0</v>
      </c>
      <c r="AQ17" s="5" t="s">
        <v>147</v>
      </c>
      <c r="AR17" s="6">
        <v>6771.08</v>
      </c>
      <c r="AS17" s="6">
        <v>5771.08</v>
      </c>
      <c r="AT17" s="6">
        <v>1000</v>
      </c>
      <c r="AU17" s="6">
        <v>0</v>
      </c>
      <c r="AV17" s="6">
        <v>0</v>
      </c>
      <c r="AW17" s="5" t="s">
        <v>147</v>
      </c>
      <c r="AX17" s="6">
        <v>0</v>
      </c>
      <c r="AY17" s="5" t="s">
        <v>482</v>
      </c>
    </row>
    <row r="18" s="1" customFormat="1" spans="1:51">
      <c r="A18" s="5">
        <v>14</v>
      </c>
      <c r="B18" s="5" t="s">
        <v>475</v>
      </c>
      <c r="C18" s="5" t="s">
        <v>476</v>
      </c>
      <c r="D18" s="5" t="s">
        <v>180</v>
      </c>
      <c r="E18" s="5" t="s">
        <v>152</v>
      </c>
      <c r="F18" s="5" t="s">
        <v>168</v>
      </c>
      <c r="G18" s="5" t="s">
        <v>154</v>
      </c>
      <c r="H18" s="5" t="s">
        <v>156</v>
      </c>
      <c r="I18" s="5" t="s">
        <v>157</v>
      </c>
      <c r="J18" s="5" t="s">
        <v>477</v>
      </c>
      <c r="K18" s="5" t="s">
        <v>158</v>
      </c>
      <c r="L18" s="5" t="s">
        <v>478</v>
      </c>
      <c r="M18" s="5" t="s">
        <v>478</v>
      </c>
      <c r="N18" s="5" t="s">
        <v>147</v>
      </c>
      <c r="O18" s="5" t="s">
        <v>185</v>
      </c>
      <c r="P18" s="5" t="s">
        <v>478</v>
      </c>
      <c r="Q18" s="5" t="s">
        <v>478</v>
      </c>
      <c r="R18" s="5" t="s">
        <v>163</v>
      </c>
      <c r="S18" s="5" t="s">
        <v>163</v>
      </c>
      <c r="T18" s="5" t="s">
        <v>163</v>
      </c>
      <c r="U18" s="5" t="s">
        <v>503</v>
      </c>
      <c r="V18" s="5" t="s">
        <v>504</v>
      </c>
      <c r="W18" s="5">
        <v>40</v>
      </c>
      <c r="X18" s="5" t="s">
        <v>475</v>
      </c>
      <c r="Y18" s="5" t="s">
        <v>162</v>
      </c>
      <c r="Z18" s="5" t="s">
        <v>163</v>
      </c>
      <c r="AA18" s="5" t="s">
        <v>163</v>
      </c>
      <c r="AB18" s="5" t="s">
        <v>163</v>
      </c>
      <c r="AC18" s="5" t="s">
        <v>163</v>
      </c>
      <c r="AD18" s="5" t="s">
        <v>481</v>
      </c>
      <c r="AE18" s="5" t="s">
        <v>174</v>
      </c>
      <c r="AF18" s="6">
        <v>0</v>
      </c>
      <c r="AG18" s="6">
        <v>0</v>
      </c>
      <c r="AH18" s="6">
        <v>0</v>
      </c>
      <c r="AI18" s="6">
        <v>0</v>
      </c>
      <c r="AJ18" s="6">
        <v>0</v>
      </c>
      <c r="AK18" s="6">
        <v>0</v>
      </c>
      <c r="AL18" s="6">
        <v>0</v>
      </c>
      <c r="AM18" s="6">
        <v>0</v>
      </c>
      <c r="AN18" s="6">
        <v>0</v>
      </c>
      <c r="AO18" s="6">
        <v>0</v>
      </c>
      <c r="AP18" s="6">
        <v>0</v>
      </c>
      <c r="AQ18" s="5" t="s">
        <v>147</v>
      </c>
      <c r="AR18" s="6">
        <v>7300.07</v>
      </c>
      <c r="AS18" s="6">
        <v>6300.07</v>
      </c>
      <c r="AT18" s="6">
        <v>1000</v>
      </c>
      <c r="AU18" s="6">
        <v>0</v>
      </c>
      <c r="AV18" s="6">
        <v>0</v>
      </c>
      <c r="AW18" s="5" t="s">
        <v>147</v>
      </c>
      <c r="AX18" s="6">
        <v>0</v>
      </c>
      <c r="AY18" s="5" t="s">
        <v>482</v>
      </c>
    </row>
    <row r="19" s="1" customFormat="1" spans="1:51">
      <c r="A19" s="5">
        <v>15</v>
      </c>
      <c r="B19" s="5" t="s">
        <v>475</v>
      </c>
      <c r="C19" s="5" t="s">
        <v>476</v>
      </c>
      <c r="D19" s="5" t="s">
        <v>151</v>
      </c>
      <c r="E19" s="5" t="s">
        <v>152</v>
      </c>
      <c r="F19" s="5" t="s">
        <v>168</v>
      </c>
      <c r="G19" s="5" t="s">
        <v>154</v>
      </c>
      <c r="H19" s="5" t="s">
        <v>156</v>
      </c>
      <c r="I19" s="5" t="s">
        <v>157</v>
      </c>
      <c r="J19" s="5" t="s">
        <v>477</v>
      </c>
      <c r="K19" s="5" t="s">
        <v>158</v>
      </c>
      <c r="L19" s="5" t="s">
        <v>478</v>
      </c>
      <c r="M19" s="5" t="s">
        <v>478</v>
      </c>
      <c r="N19" s="5" t="s">
        <v>147</v>
      </c>
      <c r="O19" s="5" t="s">
        <v>185</v>
      </c>
      <c r="P19" s="5" t="s">
        <v>478</v>
      </c>
      <c r="Q19" s="5" t="s">
        <v>478</v>
      </c>
      <c r="R19" s="5" t="s">
        <v>163</v>
      </c>
      <c r="S19" s="5" t="s">
        <v>163</v>
      </c>
      <c r="T19" s="5" t="s">
        <v>163</v>
      </c>
      <c r="U19" s="5" t="s">
        <v>505</v>
      </c>
      <c r="V19" s="5" t="s">
        <v>506</v>
      </c>
      <c r="W19" s="5">
        <v>35</v>
      </c>
      <c r="X19" s="5" t="s">
        <v>475</v>
      </c>
      <c r="Y19" s="5" t="s">
        <v>162</v>
      </c>
      <c r="Z19" s="5" t="s">
        <v>163</v>
      </c>
      <c r="AA19" s="5" t="s">
        <v>163</v>
      </c>
      <c r="AB19" s="5" t="s">
        <v>163</v>
      </c>
      <c r="AC19" s="5" t="s">
        <v>163</v>
      </c>
      <c r="AD19" s="5" t="s">
        <v>481</v>
      </c>
      <c r="AE19" s="5" t="s">
        <v>174</v>
      </c>
      <c r="AF19" s="6">
        <v>0</v>
      </c>
      <c r="AG19" s="6">
        <v>0</v>
      </c>
      <c r="AH19" s="6">
        <v>0</v>
      </c>
      <c r="AI19" s="6">
        <v>0</v>
      </c>
      <c r="AJ19" s="6">
        <v>0</v>
      </c>
      <c r="AK19" s="6">
        <v>0</v>
      </c>
      <c r="AL19" s="6">
        <v>0</v>
      </c>
      <c r="AM19" s="6">
        <v>0</v>
      </c>
      <c r="AN19" s="6">
        <v>0</v>
      </c>
      <c r="AO19" s="6">
        <v>0</v>
      </c>
      <c r="AP19" s="6">
        <v>0</v>
      </c>
      <c r="AQ19" s="5" t="s">
        <v>147</v>
      </c>
      <c r="AR19" s="6">
        <v>6570.02</v>
      </c>
      <c r="AS19" s="6">
        <v>5570.02</v>
      </c>
      <c r="AT19" s="6">
        <v>1000</v>
      </c>
      <c r="AU19" s="6">
        <v>0</v>
      </c>
      <c r="AV19" s="6">
        <v>0</v>
      </c>
      <c r="AW19" s="5" t="s">
        <v>147</v>
      </c>
      <c r="AX19" s="6">
        <v>0</v>
      </c>
      <c r="AY19" s="5" t="s">
        <v>482</v>
      </c>
    </row>
    <row r="20" s="1" customFormat="1" spans="1:51">
      <c r="A20" s="5">
        <v>16</v>
      </c>
      <c r="B20" s="5" t="s">
        <v>475</v>
      </c>
      <c r="C20" s="5" t="s">
        <v>476</v>
      </c>
      <c r="D20" s="5" t="s">
        <v>180</v>
      </c>
      <c r="E20" s="5" t="s">
        <v>152</v>
      </c>
      <c r="F20" s="5" t="s">
        <v>168</v>
      </c>
      <c r="G20" s="5" t="s">
        <v>154</v>
      </c>
      <c r="H20" s="5" t="s">
        <v>156</v>
      </c>
      <c r="I20" s="5" t="s">
        <v>157</v>
      </c>
      <c r="J20" s="5" t="s">
        <v>477</v>
      </c>
      <c r="K20" s="5" t="s">
        <v>158</v>
      </c>
      <c r="L20" s="5" t="s">
        <v>478</v>
      </c>
      <c r="M20" s="5" t="s">
        <v>478</v>
      </c>
      <c r="N20" s="5" t="s">
        <v>147</v>
      </c>
      <c r="O20" s="5" t="s">
        <v>185</v>
      </c>
      <c r="P20" s="5" t="s">
        <v>478</v>
      </c>
      <c r="Q20" s="5" t="s">
        <v>478</v>
      </c>
      <c r="R20" s="5" t="s">
        <v>163</v>
      </c>
      <c r="S20" s="5" t="s">
        <v>163</v>
      </c>
      <c r="T20" s="5" t="s">
        <v>163</v>
      </c>
      <c r="U20" s="5" t="s">
        <v>507</v>
      </c>
      <c r="V20" s="5" t="s">
        <v>508</v>
      </c>
      <c r="W20" s="5">
        <v>42</v>
      </c>
      <c r="X20" s="5" t="s">
        <v>475</v>
      </c>
      <c r="Y20" s="5" t="s">
        <v>162</v>
      </c>
      <c r="Z20" s="5" t="s">
        <v>163</v>
      </c>
      <c r="AA20" s="5" t="s">
        <v>163</v>
      </c>
      <c r="AB20" s="5" t="s">
        <v>163</v>
      </c>
      <c r="AC20" s="5" t="s">
        <v>163</v>
      </c>
      <c r="AD20" s="5" t="s">
        <v>481</v>
      </c>
      <c r="AE20" s="5" t="s">
        <v>174</v>
      </c>
      <c r="AF20" s="6">
        <v>0</v>
      </c>
      <c r="AG20" s="6">
        <v>0</v>
      </c>
      <c r="AH20" s="6">
        <v>0</v>
      </c>
      <c r="AI20" s="6">
        <v>0</v>
      </c>
      <c r="AJ20" s="6">
        <v>0</v>
      </c>
      <c r="AK20" s="6">
        <v>0</v>
      </c>
      <c r="AL20" s="6">
        <v>0</v>
      </c>
      <c r="AM20" s="6">
        <v>0</v>
      </c>
      <c r="AN20" s="6">
        <v>0</v>
      </c>
      <c r="AO20" s="6">
        <v>0</v>
      </c>
      <c r="AP20" s="6">
        <v>0</v>
      </c>
      <c r="AQ20" s="5" t="s">
        <v>147</v>
      </c>
      <c r="AR20" s="6">
        <v>7237.31</v>
      </c>
      <c r="AS20" s="6">
        <v>6237.31</v>
      </c>
      <c r="AT20" s="6">
        <v>1000</v>
      </c>
      <c r="AU20" s="6">
        <v>0</v>
      </c>
      <c r="AV20" s="6">
        <v>0</v>
      </c>
      <c r="AW20" s="5" t="s">
        <v>147</v>
      </c>
      <c r="AX20" s="6">
        <v>0</v>
      </c>
      <c r="AY20" s="5" t="s">
        <v>482</v>
      </c>
    </row>
    <row r="21" s="1" customFormat="1" spans="1:51">
      <c r="A21" s="5">
        <v>17</v>
      </c>
      <c r="B21" s="5" t="s">
        <v>475</v>
      </c>
      <c r="C21" s="5" t="s">
        <v>476</v>
      </c>
      <c r="D21" s="5" t="s">
        <v>180</v>
      </c>
      <c r="E21" s="5" t="s">
        <v>152</v>
      </c>
      <c r="F21" s="5" t="s">
        <v>168</v>
      </c>
      <c r="G21" s="5" t="s">
        <v>154</v>
      </c>
      <c r="H21" s="5" t="s">
        <v>156</v>
      </c>
      <c r="I21" s="5" t="s">
        <v>157</v>
      </c>
      <c r="J21" s="5" t="s">
        <v>477</v>
      </c>
      <c r="K21" s="5" t="s">
        <v>158</v>
      </c>
      <c r="L21" s="5" t="s">
        <v>478</v>
      </c>
      <c r="M21" s="5" t="s">
        <v>478</v>
      </c>
      <c r="N21" s="5" t="s">
        <v>147</v>
      </c>
      <c r="O21" s="5" t="s">
        <v>185</v>
      </c>
      <c r="P21" s="5" t="s">
        <v>478</v>
      </c>
      <c r="Q21" s="5" t="s">
        <v>478</v>
      </c>
      <c r="R21" s="5" t="s">
        <v>163</v>
      </c>
      <c r="S21" s="5" t="s">
        <v>163</v>
      </c>
      <c r="T21" s="5" t="s">
        <v>163</v>
      </c>
      <c r="U21" s="5" t="s">
        <v>509</v>
      </c>
      <c r="V21" s="5" t="s">
        <v>510</v>
      </c>
      <c r="W21" s="5">
        <v>40</v>
      </c>
      <c r="X21" s="5" t="s">
        <v>475</v>
      </c>
      <c r="Y21" s="5" t="s">
        <v>162</v>
      </c>
      <c r="Z21" s="5" t="s">
        <v>163</v>
      </c>
      <c r="AA21" s="5" t="s">
        <v>163</v>
      </c>
      <c r="AB21" s="5" t="s">
        <v>163</v>
      </c>
      <c r="AC21" s="5" t="s">
        <v>163</v>
      </c>
      <c r="AD21" s="5" t="s">
        <v>481</v>
      </c>
      <c r="AE21" s="5" t="s">
        <v>174</v>
      </c>
      <c r="AF21" s="6">
        <v>0</v>
      </c>
      <c r="AG21" s="6">
        <v>0</v>
      </c>
      <c r="AH21" s="6">
        <v>0</v>
      </c>
      <c r="AI21" s="6">
        <v>0</v>
      </c>
      <c r="AJ21" s="6">
        <v>0</v>
      </c>
      <c r="AK21" s="6">
        <v>0</v>
      </c>
      <c r="AL21" s="6">
        <v>0</v>
      </c>
      <c r="AM21" s="6">
        <v>0</v>
      </c>
      <c r="AN21" s="6">
        <v>0</v>
      </c>
      <c r="AO21" s="6">
        <v>0</v>
      </c>
      <c r="AP21" s="6">
        <v>0</v>
      </c>
      <c r="AQ21" s="5" t="s">
        <v>147</v>
      </c>
      <c r="AR21" s="6">
        <v>7437.05</v>
      </c>
      <c r="AS21" s="6">
        <v>6437.05</v>
      </c>
      <c r="AT21" s="6">
        <v>1000</v>
      </c>
      <c r="AU21" s="6">
        <v>0</v>
      </c>
      <c r="AV21" s="6">
        <v>0</v>
      </c>
      <c r="AW21" s="5" t="s">
        <v>147</v>
      </c>
      <c r="AX21" s="6">
        <v>0</v>
      </c>
      <c r="AY21" s="5" t="s">
        <v>482</v>
      </c>
    </row>
    <row r="22" s="1" customFormat="1" spans="1:51">
      <c r="A22" s="5">
        <v>18</v>
      </c>
      <c r="B22" s="5" t="s">
        <v>475</v>
      </c>
      <c r="C22" s="5" t="s">
        <v>476</v>
      </c>
      <c r="D22" s="5" t="s">
        <v>180</v>
      </c>
      <c r="E22" s="5" t="s">
        <v>152</v>
      </c>
      <c r="F22" s="5" t="s">
        <v>168</v>
      </c>
      <c r="G22" s="5" t="s">
        <v>154</v>
      </c>
      <c r="H22" s="5" t="s">
        <v>156</v>
      </c>
      <c r="I22" s="5" t="s">
        <v>157</v>
      </c>
      <c r="J22" s="5" t="s">
        <v>477</v>
      </c>
      <c r="K22" s="5" t="s">
        <v>158</v>
      </c>
      <c r="L22" s="5" t="s">
        <v>478</v>
      </c>
      <c r="M22" s="5" t="s">
        <v>478</v>
      </c>
      <c r="N22" s="5" t="s">
        <v>147</v>
      </c>
      <c r="O22" s="5" t="s">
        <v>185</v>
      </c>
      <c r="P22" s="5" t="s">
        <v>478</v>
      </c>
      <c r="Q22" s="5" t="s">
        <v>478</v>
      </c>
      <c r="R22" s="5" t="s">
        <v>163</v>
      </c>
      <c r="S22" s="5" t="s">
        <v>163</v>
      </c>
      <c r="T22" s="5" t="s">
        <v>163</v>
      </c>
      <c r="U22" s="5" t="s">
        <v>511</v>
      </c>
      <c r="V22" s="5" t="s">
        <v>512</v>
      </c>
      <c r="W22" s="5">
        <v>41</v>
      </c>
      <c r="X22" s="5" t="s">
        <v>475</v>
      </c>
      <c r="Y22" s="5" t="s">
        <v>162</v>
      </c>
      <c r="Z22" s="5" t="s">
        <v>163</v>
      </c>
      <c r="AA22" s="5" t="s">
        <v>163</v>
      </c>
      <c r="AB22" s="5" t="s">
        <v>163</v>
      </c>
      <c r="AC22" s="5" t="s">
        <v>163</v>
      </c>
      <c r="AD22" s="5" t="s">
        <v>481</v>
      </c>
      <c r="AE22" s="5" t="s">
        <v>174</v>
      </c>
      <c r="AF22" s="6">
        <v>0</v>
      </c>
      <c r="AG22" s="6">
        <v>0</v>
      </c>
      <c r="AH22" s="6">
        <v>0</v>
      </c>
      <c r="AI22" s="6">
        <v>0</v>
      </c>
      <c r="AJ22" s="6">
        <v>0</v>
      </c>
      <c r="AK22" s="6">
        <v>0</v>
      </c>
      <c r="AL22" s="6">
        <v>0</v>
      </c>
      <c r="AM22" s="6">
        <v>0</v>
      </c>
      <c r="AN22" s="6">
        <v>0</v>
      </c>
      <c r="AO22" s="6">
        <v>0</v>
      </c>
      <c r="AP22" s="6">
        <v>0</v>
      </c>
      <c r="AQ22" s="5" t="s">
        <v>147</v>
      </c>
      <c r="AR22" s="6">
        <v>7481.39</v>
      </c>
      <c r="AS22" s="6">
        <v>6481.39</v>
      </c>
      <c r="AT22" s="6">
        <v>1000</v>
      </c>
      <c r="AU22" s="6">
        <v>0</v>
      </c>
      <c r="AV22" s="6">
        <v>0</v>
      </c>
      <c r="AW22" s="5" t="s">
        <v>147</v>
      </c>
      <c r="AX22" s="6">
        <v>0</v>
      </c>
      <c r="AY22" s="5" t="s">
        <v>482</v>
      </c>
    </row>
    <row r="23" s="1" customFormat="1" spans="1:51">
      <c r="A23" s="5">
        <v>19</v>
      </c>
      <c r="B23" s="5" t="s">
        <v>475</v>
      </c>
      <c r="C23" s="5" t="s">
        <v>476</v>
      </c>
      <c r="D23" s="5" t="s">
        <v>180</v>
      </c>
      <c r="E23" s="5" t="s">
        <v>152</v>
      </c>
      <c r="F23" s="5" t="s">
        <v>168</v>
      </c>
      <c r="G23" s="5" t="s">
        <v>154</v>
      </c>
      <c r="H23" s="5" t="s">
        <v>156</v>
      </c>
      <c r="I23" s="5" t="s">
        <v>157</v>
      </c>
      <c r="J23" s="5" t="s">
        <v>477</v>
      </c>
      <c r="K23" s="5" t="s">
        <v>158</v>
      </c>
      <c r="L23" s="5" t="s">
        <v>478</v>
      </c>
      <c r="M23" s="5" t="s">
        <v>478</v>
      </c>
      <c r="N23" s="5" t="s">
        <v>147</v>
      </c>
      <c r="O23" s="5" t="s">
        <v>185</v>
      </c>
      <c r="P23" s="5" t="s">
        <v>478</v>
      </c>
      <c r="Q23" s="5" t="s">
        <v>478</v>
      </c>
      <c r="R23" s="5" t="s">
        <v>163</v>
      </c>
      <c r="S23" s="5" t="s">
        <v>163</v>
      </c>
      <c r="T23" s="5" t="s">
        <v>163</v>
      </c>
      <c r="U23" s="5" t="s">
        <v>513</v>
      </c>
      <c r="V23" s="5" t="s">
        <v>514</v>
      </c>
      <c r="W23" s="5">
        <v>41</v>
      </c>
      <c r="X23" s="5" t="s">
        <v>475</v>
      </c>
      <c r="Y23" s="5" t="s">
        <v>162</v>
      </c>
      <c r="Z23" s="5" t="s">
        <v>163</v>
      </c>
      <c r="AA23" s="5" t="s">
        <v>163</v>
      </c>
      <c r="AB23" s="5" t="s">
        <v>163</v>
      </c>
      <c r="AC23" s="5" t="s">
        <v>163</v>
      </c>
      <c r="AD23" s="5" t="s">
        <v>481</v>
      </c>
      <c r="AE23" s="5" t="s">
        <v>174</v>
      </c>
      <c r="AF23" s="6">
        <v>0</v>
      </c>
      <c r="AG23" s="6">
        <v>0</v>
      </c>
      <c r="AH23" s="6">
        <v>0</v>
      </c>
      <c r="AI23" s="6">
        <v>0</v>
      </c>
      <c r="AJ23" s="6">
        <v>0</v>
      </c>
      <c r="AK23" s="6">
        <v>0</v>
      </c>
      <c r="AL23" s="6">
        <v>0</v>
      </c>
      <c r="AM23" s="6">
        <v>0</v>
      </c>
      <c r="AN23" s="6">
        <v>0</v>
      </c>
      <c r="AO23" s="6">
        <v>0</v>
      </c>
      <c r="AP23" s="6">
        <v>0</v>
      </c>
      <c r="AQ23" s="5" t="s">
        <v>147</v>
      </c>
      <c r="AR23" s="6">
        <v>6757.71</v>
      </c>
      <c r="AS23" s="6">
        <v>5757.71</v>
      </c>
      <c r="AT23" s="6">
        <v>1000</v>
      </c>
      <c r="AU23" s="6">
        <v>0</v>
      </c>
      <c r="AV23" s="6">
        <v>0</v>
      </c>
      <c r="AW23" s="5" t="s">
        <v>147</v>
      </c>
      <c r="AX23" s="6">
        <v>0</v>
      </c>
      <c r="AY23" s="5" t="s">
        <v>482</v>
      </c>
    </row>
    <row r="24" s="1" customFormat="1" spans="1:51">
      <c r="A24" s="5">
        <v>20</v>
      </c>
      <c r="B24" s="5" t="s">
        <v>475</v>
      </c>
      <c r="C24" s="5" t="s">
        <v>476</v>
      </c>
      <c r="D24" s="5" t="s">
        <v>151</v>
      </c>
      <c r="E24" s="5" t="s">
        <v>152</v>
      </c>
      <c r="F24" s="5" t="s">
        <v>168</v>
      </c>
      <c r="G24" s="5" t="s">
        <v>154</v>
      </c>
      <c r="H24" s="5" t="s">
        <v>156</v>
      </c>
      <c r="I24" s="5" t="s">
        <v>157</v>
      </c>
      <c r="J24" s="5" t="s">
        <v>477</v>
      </c>
      <c r="K24" s="5" t="s">
        <v>158</v>
      </c>
      <c r="L24" s="5" t="s">
        <v>478</v>
      </c>
      <c r="M24" s="5" t="s">
        <v>478</v>
      </c>
      <c r="N24" s="5" t="s">
        <v>147</v>
      </c>
      <c r="O24" s="5" t="s">
        <v>185</v>
      </c>
      <c r="P24" s="5" t="s">
        <v>478</v>
      </c>
      <c r="Q24" s="5" t="s">
        <v>478</v>
      </c>
      <c r="R24" s="5" t="s">
        <v>163</v>
      </c>
      <c r="S24" s="5" t="s">
        <v>163</v>
      </c>
      <c r="T24" s="5" t="s">
        <v>163</v>
      </c>
      <c r="U24" s="5" t="s">
        <v>515</v>
      </c>
      <c r="V24" s="5" t="s">
        <v>516</v>
      </c>
      <c r="W24" s="5">
        <v>24</v>
      </c>
      <c r="X24" s="5" t="s">
        <v>475</v>
      </c>
      <c r="Y24" s="5" t="s">
        <v>162</v>
      </c>
      <c r="Z24" s="5" t="s">
        <v>163</v>
      </c>
      <c r="AA24" s="5" t="s">
        <v>163</v>
      </c>
      <c r="AB24" s="5" t="s">
        <v>163</v>
      </c>
      <c r="AC24" s="5" t="s">
        <v>163</v>
      </c>
      <c r="AD24" s="5" t="s">
        <v>481</v>
      </c>
      <c r="AE24" s="5" t="s">
        <v>174</v>
      </c>
      <c r="AF24" s="6">
        <v>0</v>
      </c>
      <c r="AG24" s="6">
        <v>0</v>
      </c>
      <c r="AH24" s="6">
        <v>0</v>
      </c>
      <c r="AI24" s="6">
        <v>0</v>
      </c>
      <c r="AJ24" s="6">
        <v>0</v>
      </c>
      <c r="AK24" s="6">
        <v>0</v>
      </c>
      <c r="AL24" s="6">
        <v>0</v>
      </c>
      <c r="AM24" s="6">
        <v>0</v>
      </c>
      <c r="AN24" s="6">
        <v>0</v>
      </c>
      <c r="AO24" s="6">
        <v>0</v>
      </c>
      <c r="AP24" s="6">
        <v>0</v>
      </c>
      <c r="AQ24" s="5" t="s">
        <v>147</v>
      </c>
      <c r="AR24" s="6">
        <v>5973.24</v>
      </c>
      <c r="AS24" s="6">
        <v>4973.24</v>
      </c>
      <c r="AT24" s="6">
        <v>1000</v>
      </c>
      <c r="AU24" s="6">
        <v>0</v>
      </c>
      <c r="AV24" s="6">
        <v>0</v>
      </c>
      <c r="AW24" s="5" t="s">
        <v>147</v>
      </c>
      <c r="AX24" s="6">
        <v>0</v>
      </c>
      <c r="AY24" s="5" t="s">
        <v>482</v>
      </c>
    </row>
    <row r="25" s="1" customFormat="1" spans="1:51">
      <c r="A25" s="5">
        <v>21</v>
      </c>
      <c r="B25" s="5" t="s">
        <v>475</v>
      </c>
      <c r="C25" s="5" t="s">
        <v>476</v>
      </c>
      <c r="D25" s="5" t="s">
        <v>151</v>
      </c>
      <c r="E25" s="5" t="s">
        <v>152</v>
      </c>
      <c r="F25" s="5" t="s">
        <v>168</v>
      </c>
      <c r="G25" s="5" t="s">
        <v>154</v>
      </c>
      <c r="H25" s="5" t="s">
        <v>156</v>
      </c>
      <c r="I25" s="5" t="s">
        <v>157</v>
      </c>
      <c r="J25" s="5" t="s">
        <v>477</v>
      </c>
      <c r="K25" s="5" t="s">
        <v>158</v>
      </c>
      <c r="L25" s="5" t="s">
        <v>478</v>
      </c>
      <c r="M25" s="5" t="s">
        <v>478</v>
      </c>
      <c r="N25" s="5" t="s">
        <v>147</v>
      </c>
      <c r="O25" s="5" t="s">
        <v>185</v>
      </c>
      <c r="P25" s="5" t="s">
        <v>478</v>
      </c>
      <c r="Q25" s="5" t="s">
        <v>478</v>
      </c>
      <c r="R25" s="5" t="s">
        <v>163</v>
      </c>
      <c r="S25" s="5" t="s">
        <v>163</v>
      </c>
      <c r="T25" s="5" t="s">
        <v>163</v>
      </c>
      <c r="U25" s="5" t="s">
        <v>489</v>
      </c>
      <c r="V25" s="5" t="s">
        <v>517</v>
      </c>
      <c r="W25" s="5">
        <v>33</v>
      </c>
      <c r="X25" s="5" t="s">
        <v>475</v>
      </c>
      <c r="Y25" s="5" t="s">
        <v>162</v>
      </c>
      <c r="Z25" s="5" t="s">
        <v>163</v>
      </c>
      <c r="AA25" s="5" t="s">
        <v>163</v>
      </c>
      <c r="AB25" s="5" t="s">
        <v>163</v>
      </c>
      <c r="AC25" s="5" t="s">
        <v>163</v>
      </c>
      <c r="AD25" s="5" t="s">
        <v>481</v>
      </c>
      <c r="AE25" s="5" t="s">
        <v>174</v>
      </c>
      <c r="AF25" s="6">
        <v>0</v>
      </c>
      <c r="AG25" s="6">
        <v>0</v>
      </c>
      <c r="AH25" s="6">
        <v>0</v>
      </c>
      <c r="AI25" s="6">
        <v>0</v>
      </c>
      <c r="AJ25" s="6">
        <v>0</v>
      </c>
      <c r="AK25" s="6">
        <v>0</v>
      </c>
      <c r="AL25" s="6">
        <v>0</v>
      </c>
      <c r="AM25" s="6">
        <v>0</v>
      </c>
      <c r="AN25" s="6">
        <v>0</v>
      </c>
      <c r="AO25" s="6">
        <v>0</v>
      </c>
      <c r="AP25" s="6">
        <v>0</v>
      </c>
      <c r="AQ25" s="5" t="s">
        <v>147</v>
      </c>
      <c r="AR25" s="6">
        <v>6482.75</v>
      </c>
      <c r="AS25" s="6">
        <v>5482.75</v>
      </c>
      <c r="AT25" s="6">
        <v>1000</v>
      </c>
      <c r="AU25" s="6">
        <v>0</v>
      </c>
      <c r="AV25" s="6">
        <v>0</v>
      </c>
      <c r="AW25" s="5" t="s">
        <v>147</v>
      </c>
      <c r="AX25" s="6">
        <v>0</v>
      </c>
      <c r="AY25" s="5" t="s">
        <v>482</v>
      </c>
    </row>
    <row r="26" s="1" customFormat="1" spans="1:51">
      <c r="A26" s="5">
        <v>22</v>
      </c>
      <c r="B26" s="5" t="s">
        <v>475</v>
      </c>
      <c r="C26" s="5" t="s">
        <v>476</v>
      </c>
      <c r="D26" s="5" t="s">
        <v>151</v>
      </c>
      <c r="E26" s="5" t="s">
        <v>152</v>
      </c>
      <c r="F26" s="5" t="s">
        <v>153</v>
      </c>
      <c r="G26" s="5" t="s">
        <v>154</v>
      </c>
      <c r="H26" s="5" t="s">
        <v>156</v>
      </c>
      <c r="I26" s="5" t="s">
        <v>157</v>
      </c>
      <c r="J26" s="5" t="s">
        <v>477</v>
      </c>
      <c r="K26" s="5" t="s">
        <v>158</v>
      </c>
      <c r="L26" s="5" t="s">
        <v>478</v>
      </c>
      <c r="M26" s="5" t="s">
        <v>478</v>
      </c>
      <c r="N26" s="5" t="s">
        <v>147</v>
      </c>
      <c r="O26" s="5" t="s">
        <v>185</v>
      </c>
      <c r="P26" s="5" t="s">
        <v>478</v>
      </c>
      <c r="Q26" s="5" t="s">
        <v>478</v>
      </c>
      <c r="R26" s="5" t="s">
        <v>163</v>
      </c>
      <c r="S26" s="5" t="s">
        <v>163</v>
      </c>
      <c r="T26" s="5" t="s">
        <v>163</v>
      </c>
      <c r="U26" s="5" t="s">
        <v>245</v>
      </c>
      <c r="V26" s="5" t="s">
        <v>518</v>
      </c>
      <c r="W26" s="5">
        <v>36</v>
      </c>
      <c r="X26" s="5" t="s">
        <v>475</v>
      </c>
      <c r="Y26" s="5" t="s">
        <v>162</v>
      </c>
      <c r="Z26" s="5" t="s">
        <v>163</v>
      </c>
      <c r="AA26" s="5" t="s">
        <v>163</v>
      </c>
      <c r="AB26" s="5" t="s">
        <v>163</v>
      </c>
      <c r="AC26" s="5" t="s">
        <v>163</v>
      </c>
      <c r="AD26" s="5" t="s">
        <v>481</v>
      </c>
      <c r="AE26" s="5" t="s">
        <v>174</v>
      </c>
      <c r="AF26" s="6">
        <v>0</v>
      </c>
      <c r="AG26" s="6">
        <v>0</v>
      </c>
      <c r="AH26" s="6">
        <v>0</v>
      </c>
      <c r="AI26" s="6">
        <v>0</v>
      </c>
      <c r="AJ26" s="6">
        <v>0</v>
      </c>
      <c r="AK26" s="6">
        <v>0</v>
      </c>
      <c r="AL26" s="6">
        <v>0</v>
      </c>
      <c r="AM26" s="6">
        <v>0</v>
      </c>
      <c r="AN26" s="6">
        <v>0</v>
      </c>
      <c r="AO26" s="6">
        <v>0</v>
      </c>
      <c r="AP26" s="6">
        <v>0</v>
      </c>
      <c r="AQ26" s="5" t="s">
        <v>147</v>
      </c>
      <c r="AR26" s="6">
        <v>7274.5</v>
      </c>
      <c r="AS26" s="6">
        <v>6274.5</v>
      </c>
      <c r="AT26" s="6">
        <v>1000</v>
      </c>
      <c r="AU26" s="6">
        <v>0</v>
      </c>
      <c r="AV26" s="6">
        <v>0</v>
      </c>
      <c r="AW26" s="5" t="s">
        <v>147</v>
      </c>
      <c r="AX26" s="6">
        <v>0</v>
      </c>
      <c r="AY26" s="5" t="s">
        <v>482</v>
      </c>
    </row>
    <row r="27" s="1" customFormat="1" spans="1:51">
      <c r="A27" s="5">
        <v>23</v>
      </c>
      <c r="B27" s="5" t="s">
        <v>475</v>
      </c>
      <c r="C27" s="5" t="s">
        <v>476</v>
      </c>
      <c r="D27" s="5" t="s">
        <v>180</v>
      </c>
      <c r="E27" s="5" t="s">
        <v>152</v>
      </c>
      <c r="F27" s="5" t="s">
        <v>153</v>
      </c>
      <c r="G27" s="5" t="s">
        <v>154</v>
      </c>
      <c r="H27" s="5" t="s">
        <v>156</v>
      </c>
      <c r="I27" s="5" t="s">
        <v>157</v>
      </c>
      <c r="J27" s="5" t="s">
        <v>477</v>
      </c>
      <c r="K27" s="5" t="s">
        <v>158</v>
      </c>
      <c r="L27" s="5" t="s">
        <v>478</v>
      </c>
      <c r="M27" s="5" t="s">
        <v>478</v>
      </c>
      <c r="N27" s="5" t="s">
        <v>147</v>
      </c>
      <c r="O27" s="5" t="s">
        <v>185</v>
      </c>
      <c r="P27" s="5" t="s">
        <v>478</v>
      </c>
      <c r="Q27" s="5" t="s">
        <v>478</v>
      </c>
      <c r="R27" s="5" t="s">
        <v>163</v>
      </c>
      <c r="S27" s="5" t="s">
        <v>163</v>
      </c>
      <c r="T27" s="5" t="s">
        <v>163</v>
      </c>
      <c r="U27" s="5" t="s">
        <v>519</v>
      </c>
      <c r="V27" s="5" t="s">
        <v>520</v>
      </c>
      <c r="W27" s="5">
        <v>39</v>
      </c>
      <c r="X27" s="5" t="s">
        <v>475</v>
      </c>
      <c r="Y27" s="5" t="s">
        <v>162</v>
      </c>
      <c r="Z27" s="5" t="s">
        <v>163</v>
      </c>
      <c r="AA27" s="5" t="s">
        <v>163</v>
      </c>
      <c r="AB27" s="5" t="s">
        <v>163</v>
      </c>
      <c r="AC27" s="5" t="s">
        <v>163</v>
      </c>
      <c r="AD27" s="5" t="s">
        <v>481</v>
      </c>
      <c r="AE27" s="5" t="s">
        <v>174</v>
      </c>
      <c r="AF27" s="6">
        <v>0</v>
      </c>
      <c r="AG27" s="6">
        <v>0</v>
      </c>
      <c r="AH27" s="6">
        <v>0</v>
      </c>
      <c r="AI27" s="6">
        <v>0</v>
      </c>
      <c r="AJ27" s="6">
        <v>0</v>
      </c>
      <c r="AK27" s="6">
        <v>0</v>
      </c>
      <c r="AL27" s="6">
        <v>0</v>
      </c>
      <c r="AM27" s="6">
        <v>0</v>
      </c>
      <c r="AN27" s="6">
        <v>0</v>
      </c>
      <c r="AO27" s="6">
        <v>0</v>
      </c>
      <c r="AP27" s="6">
        <v>0</v>
      </c>
      <c r="AQ27" s="5" t="s">
        <v>147</v>
      </c>
      <c r="AR27" s="6">
        <v>7203.72</v>
      </c>
      <c r="AS27" s="6">
        <v>6203.72</v>
      </c>
      <c r="AT27" s="6">
        <v>1000</v>
      </c>
      <c r="AU27" s="6">
        <v>0</v>
      </c>
      <c r="AV27" s="6">
        <v>0</v>
      </c>
      <c r="AW27" s="5" t="s">
        <v>147</v>
      </c>
      <c r="AX27" s="6">
        <v>0</v>
      </c>
      <c r="AY27" s="5" t="s">
        <v>482</v>
      </c>
    </row>
    <row r="28" s="1" customFormat="1" spans="1:51">
      <c r="A28" s="5">
        <v>24</v>
      </c>
      <c r="B28" s="5" t="s">
        <v>475</v>
      </c>
      <c r="C28" s="5" t="s">
        <v>476</v>
      </c>
      <c r="D28" s="5" t="s">
        <v>151</v>
      </c>
      <c r="E28" s="5" t="s">
        <v>152</v>
      </c>
      <c r="F28" s="5" t="s">
        <v>379</v>
      </c>
      <c r="G28" s="5" t="s">
        <v>154</v>
      </c>
      <c r="H28" s="5" t="s">
        <v>156</v>
      </c>
      <c r="I28" s="5" t="s">
        <v>157</v>
      </c>
      <c r="J28" s="5" t="s">
        <v>477</v>
      </c>
      <c r="K28" s="5" t="s">
        <v>158</v>
      </c>
      <c r="L28" s="5" t="s">
        <v>478</v>
      </c>
      <c r="M28" s="5" t="s">
        <v>478</v>
      </c>
      <c r="N28" s="5" t="s">
        <v>147</v>
      </c>
      <c r="O28" s="5" t="s">
        <v>185</v>
      </c>
      <c r="P28" s="5" t="s">
        <v>478</v>
      </c>
      <c r="Q28" s="5" t="s">
        <v>478</v>
      </c>
      <c r="R28" s="5" t="s">
        <v>163</v>
      </c>
      <c r="S28" s="5" t="s">
        <v>163</v>
      </c>
      <c r="T28" s="5" t="s">
        <v>163</v>
      </c>
      <c r="U28" s="5" t="s">
        <v>498</v>
      </c>
      <c r="V28" s="5" t="s">
        <v>521</v>
      </c>
      <c r="W28" s="5">
        <v>34</v>
      </c>
      <c r="X28" s="5" t="s">
        <v>475</v>
      </c>
      <c r="Y28" s="5" t="s">
        <v>162</v>
      </c>
      <c r="Z28" s="5" t="s">
        <v>163</v>
      </c>
      <c r="AA28" s="5" t="s">
        <v>163</v>
      </c>
      <c r="AB28" s="5" t="s">
        <v>163</v>
      </c>
      <c r="AC28" s="5" t="s">
        <v>163</v>
      </c>
      <c r="AD28" s="5" t="s">
        <v>481</v>
      </c>
      <c r="AE28" s="5" t="s">
        <v>174</v>
      </c>
      <c r="AF28" s="6">
        <v>0</v>
      </c>
      <c r="AG28" s="6">
        <v>0</v>
      </c>
      <c r="AH28" s="6">
        <v>0</v>
      </c>
      <c r="AI28" s="6">
        <v>0</v>
      </c>
      <c r="AJ28" s="6">
        <v>0</v>
      </c>
      <c r="AK28" s="6">
        <v>0</v>
      </c>
      <c r="AL28" s="6">
        <v>0</v>
      </c>
      <c r="AM28" s="6">
        <v>0</v>
      </c>
      <c r="AN28" s="6">
        <v>0</v>
      </c>
      <c r="AO28" s="6">
        <v>0</v>
      </c>
      <c r="AP28" s="6">
        <v>0</v>
      </c>
      <c r="AQ28" s="5" t="s">
        <v>147</v>
      </c>
      <c r="AR28" s="6">
        <v>6398.32</v>
      </c>
      <c r="AS28" s="6">
        <v>5398.32</v>
      </c>
      <c r="AT28" s="6">
        <v>1000</v>
      </c>
      <c r="AU28" s="6">
        <v>0</v>
      </c>
      <c r="AV28" s="6">
        <v>0</v>
      </c>
      <c r="AW28" s="5" t="s">
        <v>147</v>
      </c>
      <c r="AX28" s="6">
        <v>0</v>
      </c>
      <c r="AY28" s="5" t="s">
        <v>482</v>
      </c>
    </row>
    <row r="29" s="1" customFormat="1" spans="1:51">
      <c r="A29" s="5">
        <v>25</v>
      </c>
      <c r="B29" s="5" t="s">
        <v>475</v>
      </c>
      <c r="C29" s="5" t="s">
        <v>476</v>
      </c>
      <c r="D29" s="5" t="s">
        <v>180</v>
      </c>
      <c r="E29" s="5" t="s">
        <v>152</v>
      </c>
      <c r="F29" s="5" t="s">
        <v>168</v>
      </c>
      <c r="G29" s="5" t="s">
        <v>154</v>
      </c>
      <c r="H29" s="5" t="s">
        <v>156</v>
      </c>
      <c r="I29" s="5" t="s">
        <v>157</v>
      </c>
      <c r="J29" s="5" t="s">
        <v>477</v>
      </c>
      <c r="K29" s="5" t="s">
        <v>158</v>
      </c>
      <c r="L29" s="5" t="s">
        <v>478</v>
      </c>
      <c r="M29" s="5" t="s">
        <v>478</v>
      </c>
      <c r="N29" s="5" t="s">
        <v>147</v>
      </c>
      <c r="O29" s="5" t="s">
        <v>185</v>
      </c>
      <c r="P29" s="5" t="s">
        <v>478</v>
      </c>
      <c r="Q29" s="5" t="s">
        <v>478</v>
      </c>
      <c r="R29" s="5" t="s">
        <v>163</v>
      </c>
      <c r="S29" s="5" t="s">
        <v>163</v>
      </c>
      <c r="T29" s="5" t="s">
        <v>163</v>
      </c>
      <c r="U29" s="5" t="s">
        <v>522</v>
      </c>
      <c r="V29" s="5" t="s">
        <v>523</v>
      </c>
      <c r="W29" s="5">
        <v>38</v>
      </c>
      <c r="X29" s="5" t="s">
        <v>475</v>
      </c>
      <c r="Y29" s="5" t="s">
        <v>162</v>
      </c>
      <c r="Z29" s="5" t="s">
        <v>163</v>
      </c>
      <c r="AA29" s="5" t="s">
        <v>163</v>
      </c>
      <c r="AB29" s="5" t="s">
        <v>163</v>
      </c>
      <c r="AC29" s="5" t="s">
        <v>163</v>
      </c>
      <c r="AD29" s="5" t="s">
        <v>481</v>
      </c>
      <c r="AE29" s="5" t="s">
        <v>174</v>
      </c>
      <c r="AF29" s="6">
        <v>0</v>
      </c>
      <c r="AG29" s="6">
        <v>0</v>
      </c>
      <c r="AH29" s="6">
        <v>0</v>
      </c>
      <c r="AI29" s="6">
        <v>0</v>
      </c>
      <c r="AJ29" s="6">
        <v>0</v>
      </c>
      <c r="AK29" s="6">
        <v>0</v>
      </c>
      <c r="AL29" s="6">
        <v>0</v>
      </c>
      <c r="AM29" s="6">
        <v>0</v>
      </c>
      <c r="AN29" s="6">
        <v>0</v>
      </c>
      <c r="AO29" s="6">
        <v>0</v>
      </c>
      <c r="AP29" s="6">
        <v>0</v>
      </c>
      <c r="AQ29" s="5" t="s">
        <v>147</v>
      </c>
      <c r="AR29" s="6">
        <v>6787.38</v>
      </c>
      <c r="AS29" s="6">
        <v>5787.38</v>
      </c>
      <c r="AT29" s="6">
        <v>1000</v>
      </c>
      <c r="AU29" s="6">
        <v>0</v>
      </c>
      <c r="AV29" s="6">
        <v>0</v>
      </c>
      <c r="AW29" s="5" t="s">
        <v>147</v>
      </c>
      <c r="AX29" s="6">
        <v>0</v>
      </c>
      <c r="AY29" s="5" t="s">
        <v>482</v>
      </c>
    </row>
    <row r="30" s="1" customFormat="1" spans="1:51">
      <c r="A30" s="5">
        <v>26</v>
      </c>
      <c r="B30" s="5" t="s">
        <v>475</v>
      </c>
      <c r="C30" s="5" t="s">
        <v>476</v>
      </c>
      <c r="D30" s="5" t="s">
        <v>180</v>
      </c>
      <c r="E30" s="5" t="s">
        <v>152</v>
      </c>
      <c r="F30" s="5" t="s">
        <v>168</v>
      </c>
      <c r="G30" s="5" t="s">
        <v>154</v>
      </c>
      <c r="H30" s="5" t="s">
        <v>156</v>
      </c>
      <c r="I30" s="5" t="s">
        <v>157</v>
      </c>
      <c r="J30" s="5" t="s">
        <v>477</v>
      </c>
      <c r="K30" s="5" t="s">
        <v>158</v>
      </c>
      <c r="L30" s="5" t="s">
        <v>478</v>
      </c>
      <c r="M30" s="5" t="s">
        <v>478</v>
      </c>
      <c r="N30" s="5" t="s">
        <v>147</v>
      </c>
      <c r="O30" s="5" t="s">
        <v>185</v>
      </c>
      <c r="P30" s="5" t="s">
        <v>478</v>
      </c>
      <c r="Q30" s="5" t="s">
        <v>478</v>
      </c>
      <c r="R30" s="5" t="s">
        <v>163</v>
      </c>
      <c r="S30" s="5" t="s">
        <v>163</v>
      </c>
      <c r="T30" s="5" t="s">
        <v>163</v>
      </c>
      <c r="U30" s="5" t="s">
        <v>502</v>
      </c>
      <c r="V30" s="5" t="s">
        <v>524</v>
      </c>
      <c r="W30" s="5">
        <v>40</v>
      </c>
      <c r="X30" s="5" t="s">
        <v>475</v>
      </c>
      <c r="Y30" s="5" t="s">
        <v>162</v>
      </c>
      <c r="Z30" s="5" t="s">
        <v>163</v>
      </c>
      <c r="AA30" s="5" t="s">
        <v>163</v>
      </c>
      <c r="AB30" s="5" t="s">
        <v>163</v>
      </c>
      <c r="AC30" s="5" t="s">
        <v>163</v>
      </c>
      <c r="AD30" s="5" t="s">
        <v>481</v>
      </c>
      <c r="AE30" s="5" t="s">
        <v>174</v>
      </c>
      <c r="AF30" s="6">
        <v>0</v>
      </c>
      <c r="AG30" s="6">
        <v>0</v>
      </c>
      <c r="AH30" s="6">
        <v>0</v>
      </c>
      <c r="AI30" s="6">
        <v>0</v>
      </c>
      <c r="AJ30" s="6">
        <v>0</v>
      </c>
      <c r="AK30" s="6">
        <v>0</v>
      </c>
      <c r="AL30" s="6">
        <v>0</v>
      </c>
      <c r="AM30" s="6">
        <v>0</v>
      </c>
      <c r="AN30" s="6">
        <v>0</v>
      </c>
      <c r="AO30" s="6">
        <v>0</v>
      </c>
      <c r="AP30" s="6">
        <v>0</v>
      </c>
      <c r="AQ30" s="5" t="s">
        <v>147</v>
      </c>
      <c r="AR30" s="6">
        <v>7173.99</v>
      </c>
      <c r="AS30" s="6">
        <v>6173.99</v>
      </c>
      <c r="AT30" s="6">
        <v>1000</v>
      </c>
      <c r="AU30" s="6">
        <v>0</v>
      </c>
      <c r="AV30" s="6">
        <v>0</v>
      </c>
      <c r="AW30" s="5" t="s">
        <v>147</v>
      </c>
      <c r="AX30" s="6">
        <v>0</v>
      </c>
      <c r="AY30" s="5" t="s">
        <v>482</v>
      </c>
    </row>
    <row r="31" s="1" customFormat="1" spans="1:51">
      <c r="A31" s="5">
        <v>27</v>
      </c>
      <c r="B31" s="5" t="s">
        <v>475</v>
      </c>
      <c r="C31" s="5" t="s">
        <v>476</v>
      </c>
      <c r="D31" s="5" t="s">
        <v>151</v>
      </c>
      <c r="E31" s="5" t="s">
        <v>152</v>
      </c>
      <c r="F31" s="5" t="s">
        <v>168</v>
      </c>
      <c r="G31" s="5" t="s">
        <v>154</v>
      </c>
      <c r="H31" s="5" t="s">
        <v>156</v>
      </c>
      <c r="I31" s="5" t="s">
        <v>157</v>
      </c>
      <c r="J31" s="5" t="s">
        <v>477</v>
      </c>
      <c r="K31" s="5" t="s">
        <v>158</v>
      </c>
      <c r="L31" s="5" t="s">
        <v>478</v>
      </c>
      <c r="M31" s="5" t="s">
        <v>478</v>
      </c>
      <c r="N31" s="5" t="s">
        <v>147</v>
      </c>
      <c r="O31" s="5" t="s">
        <v>185</v>
      </c>
      <c r="P31" s="5" t="s">
        <v>478</v>
      </c>
      <c r="Q31" s="5" t="s">
        <v>478</v>
      </c>
      <c r="R31" s="5" t="s">
        <v>163</v>
      </c>
      <c r="S31" s="5" t="s">
        <v>163</v>
      </c>
      <c r="T31" s="5" t="s">
        <v>163</v>
      </c>
      <c r="U31" s="5" t="s">
        <v>525</v>
      </c>
      <c r="V31" s="5" t="s">
        <v>526</v>
      </c>
      <c r="W31" s="5">
        <v>38</v>
      </c>
      <c r="X31" s="5" t="s">
        <v>475</v>
      </c>
      <c r="Y31" s="5" t="s">
        <v>162</v>
      </c>
      <c r="Z31" s="5" t="s">
        <v>163</v>
      </c>
      <c r="AA31" s="5" t="s">
        <v>163</v>
      </c>
      <c r="AB31" s="5" t="s">
        <v>163</v>
      </c>
      <c r="AC31" s="5" t="s">
        <v>163</v>
      </c>
      <c r="AD31" s="5" t="s">
        <v>481</v>
      </c>
      <c r="AE31" s="5" t="s">
        <v>174</v>
      </c>
      <c r="AF31" s="6">
        <v>0</v>
      </c>
      <c r="AG31" s="6">
        <v>0</v>
      </c>
      <c r="AH31" s="6">
        <v>0</v>
      </c>
      <c r="AI31" s="6">
        <v>0</v>
      </c>
      <c r="AJ31" s="6">
        <v>0</v>
      </c>
      <c r="AK31" s="6">
        <v>0</v>
      </c>
      <c r="AL31" s="6">
        <v>0</v>
      </c>
      <c r="AM31" s="6">
        <v>0</v>
      </c>
      <c r="AN31" s="6">
        <v>0</v>
      </c>
      <c r="AO31" s="6">
        <v>0</v>
      </c>
      <c r="AP31" s="6">
        <v>0</v>
      </c>
      <c r="AQ31" s="5" t="s">
        <v>147</v>
      </c>
      <c r="AR31" s="6">
        <v>6686.86</v>
      </c>
      <c r="AS31" s="6">
        <v>5686.86</v>
      </c>
      <c r="AT31" s="6">
        <v>1000</v>
      </c>
      <c r="AU31" s="6">
        <v>0</v>
      </c>
      <c r="AV31" s="6">
        <v>0</v>
      </c>
      <c r="AW31" s="5" t="s">
        <v>147</v>
      </c>
      <c r="AX31" s="6">
        <v>0</v>
      </c>
      <c r="AY31" s="5" t="s">
        <v>482</v>
      </c>
    </row>
    <row r="32" s="1" customFormat="1" spans="1:51">
      <c r="A32" s="5">
        <v>28</v>
      </c>
      <c r="B32" s="5" t="s">
        <v>475</v>
      </c>
      <c r="C32" s="5" t="s">
        <v>476</v>
      </c>
      <c r="D32" s="5" t="s">
        <v>180</v>
      </c>
      <c r="E32" s="5" t="s">
        <v>152</v>
      </c>
      <c r="F32" s="5" t="s">
        <v>168</v>
      </c>
      <c r="G32" s="5" t="s">
        <v>154</v>
      </c>
      <c r="H32" s="5" t="s">
        <v>156</v>
      </c>
      <c r="I32" s="5" t="s">
        <v>157</v>
      </c>
      <c r="J32" s="5" t="s">
        <v>477</v>
      </c>
      <c r="K32" s="5" t="s">
        <v>158</v>
      </c>
      <c r="L32" s="5" t="s">
        <v>478</v>
      </c>
      <c r="M32" s="5" t="s">
        <v>478</v>
      </c>
      <c r="N32" s="5" t="s">
        <v>147</v>
      </c>
      <c r="O32" s="5" t="s">
        <v>185</v>
      </c>
      <c r="P32" s="5" t="s">
        <v>478</v>
      </c>
      <c r="Q32" s="5" t="s">
        <v>478</v>
      </c>
      <c r="R32" s="5" t="s">
        <v>163</v>
      </c>
      <c r="S32" s="5" t="s">
        <v>163</v>
      </c>
      <c r="T32" s="5" t="s">
        <v>163</v>
      </c>
      <c r="U32" s="5" t="s">
        <v>527</v>
      </c>
      <c r="V32" s="5" t="s">
        <v>528</v>
      </c>
      <c r="W32" s="5">
        <v>41</v>
      </c>
      <c r="X32" s="5" t="s">
        <v>475</v>
      </c>
      <c r="Y32" s="5" t="s">
        <v>162</v>
      </c>
      <c r="Z32" s="5" t="s">
        <v>163</v>
      </c>
      <c r="AA32" s="5" t="s">
        <v>163</v>
      </c>
      <c r="AB32" s="5" t="s">
        <v>163</v>
      </c>
      <c r="AC32" s="5" t="s">
        <v>163</v>
      </c>
      <c r="AD32" s="5" t="s">
        <v>481</v>
      </c>
      <c r="AE32" s="5" t="s">
        <v>174</v>
      </c>
      <c r="AF32" s="6">
        <v>0</v>
      </c>
      <c r="AG32" s="6">
        <v>0</v>
      </c>
      <c r="AH32" s="6">
        <v>0</v>
      </c>
      <c r="AI32" s="6">
        <v>0</v>
      </c>
      <c r="AJ32" s="6">
        <v>0</v>
      </c>
      <c r="AK32" s="6">
        <v>0</v>
      </c>
      <c r="AL32" s="6">
        <v>0</v>
      </c>
      <c r="AM32" s="6">
        <v>0</v>
      </c>
      <c r="AN32" s="6">
        <v>0</v>
      </c>
      <c r="AO32" s="6">
        <v>0</v>
      </c>
      <c r="AP32" s="6">
        <v>0</v>
      </c>
      <c r="AQ32" s="5" t="s">
        <v>147</v>
      </c>
      <c r="AR32" s="6">
        <v>7430.01</v>
      </c>
      <c r="AS32" s="6">
        <v>6430.01</v>
      </c>
      <c r="AT32" s="6">
        <v>1000</v>
      </c>
      <c r="AU32" s="6">
        <v>0</v>
      </c>
      <c r="AV32" s="6">
        <v>0</v>
      </c>
      <c r="AW32" s="5" t="s">
        <v>147</v>
      </c>
      <c r="AX32" s="6">
        <v>0</v>
      </c>
      <c r="AY32" s="5" t="s">
        <v>482</v>
      </c>
    </row>
    <row r="33" s="1" customFormat="1" spans="1:51">
      <c r="A33" s="5">
        <v>29</v>
      </c>
      <c r="B33" s="5" t="s">
        <v>475</v>
      </c>
      <c r="C33" s="5" t="s">
        <v>476</v>
      </c>
      <c r="D33" s="5" t="s">
        <v>151</v>
      </c>
      <c r="E33" s="5" t="s">
        <v>152</v>
      </c>
      <c r="F33" s="5" t="s">
        <v>168</v>
      </c>
      <c r="G33" s="5" t="s">
        <v>154</v>
      </c>
      <c r="H33" s="5" t="s">
        <v>156</v>
      </c>
      <c r="I33" s="5" t="s">
        <v>157</v>
      </c>
      <c r="J33" s="5" t="s">
        <v>477</v>
      </c>
      <c r="K33" s="5" t="s">
        <v>158</v>
      </c>
      <c r="L33" s="5" t="s">
        <v>478</v>
      </c>
      <c r="M33" s="5" t="s">
        <v>478</v>
      </c>
      <c r="N33" s="5" t="s">
        <v>147</v>
      </c>
      <c r="O33" s="5" t="s">
        <v>185</v>
      </c>
      <c r="P33" s="5" t="s">
        <v>478</v>
      </c>
      <c r="Q33" s="5" t="s">
        <v>478</v>
      </c>
      <c r="R33" s="5" t="s">
        <v>163</v>
      </c>
      <c r="S33" s="5" t="s">
        <v>163</v>
      </c>
      <c r="T33" s="5" t="s">
        <v>163</v>
      </c>
      <c r="U33" s="5" t="s">
        <v>529</v>
      </c>
      <c r="V33" s="5" t="s">
        <v>530</v>
      </c>
      <c r="W33" s="5">
        <v>38</v>
      </c>
      <c r="X33" s="5" t="s">
        <v>475</v>
      </c>
      <c r="Y33" s="5" t="s">
        <v>162</v>
      </c>
      <c r="Z33" s="5" t="s">
        <v>163</v>
      </c>
      <c r="AA33" s="5" t="s">
        <v>163</v>
      </c>
      <c r="AB33" s="5" t="s">
        <v>163</v>
      </c>
      <c r="AC33" s="5" t="s">
        <v>163</v>
      </c>
      <c r="AD33" s="5" t="s">
        <v>481</v>
      </c>
      <c r="AE33" s="5" t="s">
        <v>174</v>
      </c>
      <c r="AF33" s="6">
        <v>0</v>
      </c>
      <c r="AG33" s="6">
        <v>0</v>
      </c>
      <c r="AH33" s="6">
        <v>0</v>
      </c>
      <c r="AI33" s="6">
        <v>0</v>
      </c>
      <c r="AJ33" s="6">
        <v>0</v>
      </c>
      <c r="AK33" s="6">
        <v>0</v>
      </c>
      <c r="AL33" s="6">
        <v>0</v>
      </c>
      <c r="AM33" s="6">
        <v>0</v>
      </c>
      <c r="AN33" s="6">
        <v>0</v>
      </c>
      <c r="AO33" s="6">
        <v>0</v>
      </c>
      <c r="AP33" s="6">
        <v>0</v>
      </c>
      <c r="AQ33" s="5" t="s">
        <v>147</v>
      </c>
      <c r="AR33" s="6">
        <v>6438.21</v>
      </c>
      <c r="AS33" s="6">
        <v>5438.21</v>
      </c>
      <c r="AT33" s="6">
        <v>1000</v>
      </c>
      <c r="AU33" s="6">
        <v>0</v>
      </c>
      <c r="AV33" s="6">
        <v>0</v>
      </c>
      <c r="AW33" s="5" t="s">
        <v>147</v>
      </c>
      <c r="AX33" s="6">
        <v>0</v>
      </c>
      <c r="AY33" s="5" t="s">
        <v>482</v>
      </c>
    </row>
    <row r="34" s="1" customFormat="1" spans="1:51">
      <c r="A34" s="5">
        <v>30</v>
      </c>
      <c r="B34" s="5" t="s">
        <v>475</v>
      </c>
      <c r="C34" s="5" t="s">
        <v>476</v>
      </c>
      <c r="D34" s="5" t="s">
        <v>151</v>
      </c>
      <c r="E34" s="5" t="s">
        <v>152</v>
      </c>
      <c r="F34" s="5" t="s">
        <v>168</v>
      </c>
      <c r="G34" s="5" t="s">
        <v>154</v>
      </c>
      <c r="H34" s="5" t="s">
        <v>156</v>
      </c>
      <c r="I34" s="5" t="s">
        <v>157</v>
      </c>
      <c r="J34" s="5" t="s">
        <v>477</v>
      </c>
      <c r="K34" s="5" t="s">
        <v>158</v>
      </c>
      <c r="L34" s="5" t="s">
        <v>478</v>
      </c>
      <c r="M34" s="5" t="s">
        <v>478</v>
      </c>
      <c r="N34" s="5" t="s">
        <v>147</v>
      </c>
      <c r="O34" s="5" t="s">
        <v>185</v>
      </c>
      <c r="P34" s="5" t="s">
        <v>478</v>
      </c>
      <c r="Q34" s="5" t="s">
        <v>478</v>
      </c>
      <c r="R34" s="5" t="s">
        <v>163</v>
      </c>
      <c r="S34" s="5" t="s">
        <v>163</v>
      </c>
      <c r="T34" s="5" t="s">
        <v>163</v>
      </c>
      <c r="U34" s="5" t="s">
        <v>531</v>
      </c>
      <c r="V34" s="5" t="s">
        <v>532</v>
      </c>
      <c r="W34" s="5">
        <v>55</v>
      </c>
      <c r="X34" s="5" t="s">
        <v>475</v>
      </c>
      <c r="Y34" s="5" t="s">
        <v>162</v>
      </c>
      <c r="Z34" s="5" t="s">
        <v>163</v>
      </c>
      <c r="AA34" s="5" t="s">
        <v>163</v>
      </c>
      <c r="AB34" s="5" t="s">
        <v>163</v>
      </c>
      <c r="AC34" s="5" t="s">
        <v>163</v>
      </c>
      <c r="AD34" s="5" t="s">
        <v>481</v>
      </c>
      <c r="AE34" s="5" t="s">
        <v>174</v>
      </c>
      <c r="AF34" s="6">
        <v>0</v>
      </c>
      <c r="AG34" s="6">
        <v>0</v>
      </c>
      <c r="AH34" s="6">
        <v>0</v>
      </c>
      <c r="AI34" s="6">
        <v>0</v>
      </c>
      <c r="AJ34" s="6">
        <v>0</v>
      </c>
      <c r="AK34" s="6">
        <v>0</v>
      </c>
      <c r="AL34" s="6">
        <v>0</v>
      </c>
      <c r="AM34" s="6">
        <v>0</v>
      </c>
      <c r="AN34" s="6">
        <v>0</v>
      </c>
      <c r="AO34" s="6">
        <v>0</v>
      </c>
      <c r="AP34" s="6">
        <v>0</v>
      </c>
      <c r="AQ34" s="5" t="s">
        <v>147</v>
      </c>
      <c r="AR34" s="6">
        <v>6748.09</v>
      </c>
      <c r="AS34" s="6">
        <v>5748.09</v>
      </c>
      <c r="AT34" s="6">
        <v>1000</v>
      </c>
      <c r="AU34" s="6">
        <v>0</v>
      </c>
      <c r="AV34" s="6">
        <v>0</v>
      </c>
      <c r="AW34" s="5" t="s">
        <v>147</v>
      </c>
      <c r="AX34" s="6">
        <v>0</v>
      </c>
      <c r="AY34" s="5" t="s">
        <v>482</v>
      </c>
    </row>
    <row r="35" s="1" customFormat="1" spans="1:51">
      <c r="A35" s="5">
        <v>31</v>
      </c>
      <c r="B35" s="5" t="s">
        <v>475</v>
      </c>
      <c r="C35" s="5" t="s">
        <v>476</v>
      </c>
      <c r="D35" s="5" t="s">
        <v>180</v>
      </c>
      <c r="E35" s="5" t="s">
        <v>152</v>
      </c>
      <c r="F35" s="5" t="s">
        <v>168</v>
      </c>
      <c r="G35" s="5" t="s">
        <v>154</v>
      </c>
      <c r="H35" s="5" t="s">
        <v>156</v>
      </c>
      <c r="I35" s="5" t="s">
        <v>157</v>
      </c>
      <c r="J35" s="5" t="s">
        <v>477</v>
      </c>
      <c r="K35" s="5" t="s">
        <v>158</v>
      </c>
      <c r="L35" s="5" t="s">
        <v>478</v>
      </c>
      <c r="M35" s="5" t="s">
        <v>478</v>
      </c>
      <c r="N35" s="5" t="s">
        <v>147</v>
      </c>
      <c r="O35" s="5" t="s">
        <v>185</v>
      </c>
      <c r="P35" s="5" t="s">
        <v>478</v>
      </c>
      <c r="Q35" s="5" t="s">
        <v>478</v>
      </c>
      <c r="R35" s="5" t="s">
        <v>163</v>
      </c>
      <c r="S35" s="5" t="s">
        <v>163</v>
      </c>
      <c r="T35" s="5" t="s">
        <v>163</v>
      </c>
      <c r="U35" s="5" t="s">
        <v>533</v>
      </c>
      <c r="V35" s="5" t="s">
        <v>499</v>
      </c>
      <c r="W35" s="5">
        <v>41</v>
      </c>
      <c r="X35" s="5" t="s">
        <v>475</v>
      </c>
      <c r="Y35" s="5" t="s">
        <v>162</v>
      </c>
      <c r="Z35" s="5" t="s">
        <v>163</v>
      </c>
      <c r="AA35" s="5" t="s">
        <v>163</v>
      </c>
      <c r="AB35" s="5" t="s">
        <v>163</v>
      </c>
      <c r="AC35" s="5" t="s">
        <v>163</v>
      </c>
      <c r="AD35" s="5" t="s">
        <v>481</v>
      </c>
      <c r="AE35" s="5" t="s">
        <v>174</v>
      </c>
      <c r="AF35" s="6">
        <v>0</v>
      </c>
      <c r="AG35" s="6">
        <v>0</v>
      </c>
      <c r="AH35" s="6">
        <v>0</v>
      </c>
      <c r="AI35" s="6">
        <v>0</v>
      </c>
      <c r="AJ35" s="6">
        <v>0</v>
      </c>
      <c r="AK35" s="6">
        <v>0</v>
      </c>
      <c r="AL35" s="6">
        <v>0</v>
      </c>
      <c r="AM35" s="6">
        <v>0</v>
      </c>
      <c r="AN35" s="6">
        <v>0</v>
      </c>
      <c r="AO35" s="6">
        <v>0</v>
      </c>
      <c r="AP35" s="6">
        <v>0</v>
      </c>
      <c r="AQ35" s="5" t="s">
        <v>147</v>
      </c>
      <c r="AR35" s="6">
        <v>7752</v>
      </c>
      <c r="AS35" s="6">
        <v>6752</v>
      </c>
      <c r="AT35" s="6">
        <v>1000</v>
      </c>
      <c r="AU35" s="6">
        <v>0</v>
      </c>
      <c r="AV35" s="6">
        <v>0</v>
      </c>
      <c r="AW35" s="5" t="s">
        <v>147</v>
      </c>
      <c r="AX35" s="6">
        <v>0</v>
      </c>
      <c r="AY35" s="5" t="s">
        <v>482</v>
      </c>
    </row>
    <row r="36" s="1" customFormat="1" spans="1:51">
      <c r="A36" s="5">
        <v>32</v>
      </c>
      <c r="B36" s="5" t="s">
        <v>475</v>
      </c>
      <c r="C36" s="5" t="s">
        <v>476</v>
      </c>
      <c r="D36" s="5" t="s">
        <v>180</v>
      </c>
      <c r="E36" s="5" t="s">
        <v>152</v>
      </c>
      <c r="F36" s="5" t="s">
        <v>168</v>
      </c>
      <c r="G36" s="5" t="s">
        <v>154</v>
      </c>
      <c r="H36" s="5" t="s">
        <v>156</v>
      </c>
      <c r="I36" s="5" t="s">
        <v>157</v>
      </c>
      <c r="J36" s="5" t="s">
        <v>477</v>
      </c>
      <c r="K36" s="5" t="s">
        <v>158</v>
      </c>
      <c r="L36" s="5" t="s">
        <v>478</v>
      </c>
      <c r="M36" s="5" t="s">
        <v>478</v>
      </c>
      <c r="N36" s="5" t="s">
        <v>147</v>
      </c>
      <c r="O36" s="5" t="s">
        <v>185</v>
      </c>
      <c r="P36" s="5" t="s">
        <v>478</v>
      </c>
      <c r="Q36" s="5" t="s">
        <v>478</v>
      </c>
      <c r="R36" s="5" t="s">
        <v>163</v>
      </c>
      <c r="S36" s="5" t="s">
        <v>163</v>
      </c>
      <c r="T36" s="5" t="s">
        <v>163</v>
      </c>
      <c r="U36" s="5" t="s">
        <v>534</v>
      </c>
      <c r="V36" s="5" t="s">
        <v>535</v>
      </c>
      <c r="W36" s="5">
        <v>38</v>
      </c>
      <c r="X36" s="5" t="s">
        <v>475</v>
      </c>
      <c r="Y36" s="5" t="s">
        <v>162</v>
      </c>
      <c r="Z36" s="5" t="s">
        <v>163</v>
      </c>
      <c r="AA36" s="5" t="s">
        <v>163</v>
      </c>
      <c r="AB36" s="5" t="s">
        <v>163</v>
      </c>
      <c r="AC36" s="5" t="s">
        <v>163</v>
      </c>
      <c r="AD36" s="5" t="s">
        <v>481</v>
      </c>
      <c r="AE36" s="5" t="s">
        <v>174</v>
      </c>
      <c r="AF36" s="6">
        <v>0</v>
      </c>
      <c r="AG36" s="6">
        <v>0</v>
      </c>
      <c r="AH36" s="6">
        <v>0</v>
      </c>
      <c r="AI36" s="6">
        <v>0</v>
      </c>
      <c r="AJ36" s="6">
        <v>0</v>
      </c>
      <c r="AK36" s="6">
        <v>0</v>
      </c>
      <c r="AL36" s="6">
        <v>0</v>
      </c>
      <c r="AM36" s="6">
        <v>0</v>
      </c>
      <c r="AN36" s="6">
        <v>0</v>
      </c>
      <c r="AO36" s="6">
        <v>0</v>
      </c>
      <c r="AP36" s="6">
        <v>0</v>
      </c>
      <c r="AQ36" s="5" t="s">
        <v>147</v>
      </c>
      <c r="AR36" s="6">
        <v>6675.71</v>
      </c>
      <c r="AS36" s="6">
        <v>5675.71</v>
      </c>
      <c r="AT36" s="6">
        <v>1000</v>
      </c>
      <c r="AU36" s="6">
        <v>0</v>
      </c>
      <c r="AV36" s="6">
        <v>0</v>
      </c>
      <c r="AW36" s="5" t="s">
        <v>147</v>
      </c>
      <c r="AX36" s="6">
        <v>0</v>
      </c>
      <c r="AY36" s="5" t="s">
        <v>482</v>
      </c>
    </row>
    <row r="37" s="1" customFormat="1" spans="1:51">
      <c r="A37" s="5">
        <v>33</v>
      </c>
      <c r="B37" s="5" t="s">
        <v>475</v>
      </c>
      <c r="C37" s="5" t="s">
        <v>476</v>
      </c>
      <c r="D37" s="5" t="s">
        <v>180</v>
      </c>
      <c r="E37" s="5" t="s">
        <v>152</v>
      </c>
      <c r="F37" s="5" t="s">
        <v>168</v>
      </c>
      <c r="G37" s="5" t="s">
        <v>154</v>
      </c>
      <c r="H37" s="5" t="s">
        <v>156</v>
      </c>
      <c r="I37" s="5" t="s">
        <v>157</v>
      </c>
      <c r="J37" s="5" t="s">
        <v>477</v>
      </c>
      <c r="K37" s="5" t="s">
        <v>158</v>
      </c>
      <c r="L37" s="5" t="s">
        <v>478</v>
      </c>
      <c r="M37" s="5" t="s">
        <v>478</v>
      </c>
      <c r="N37" s="5" t="s">
        <v>147</v>
      </c>
      <c r="O37" s="5" t="s">
        <v>185</v>
      </c>
      <c r="P37" s="5" t="s">
        <v>478</v>
      </c>
      <c r="Q37" s="5" t="s">
        <v>478</v>
      </c>
      <c r="R37" s="5" t="s">
        <v>163</v>
      </c>
      <c r="S37" s="5" t="s">
        <v>163</v>
      </c>
      <c r="T37" s="5" t="s">
        <v>163</v>
      </c>
      <c r="U37" s="5" t="s">
        <v>536</v>
      </c>
      <c r="V37" s="5" t="s">
        <v>537</v>
      </c>
      <c r="W37" s="5">
        <v>36</v>
      </c>
      <c r="X37" s="5" t="s">
        <v>475</v>
      </c>
      <c r="Y37" s="5" t="s">
        <v>162</v>
      </c>
      <c r="Z37" s="5" t="s">
        <v>163</v>
      </c>
      <c r="AA37" s="5" t="s">
        <v>163</v>
      </c>
      <c r="AB37" s="5" t="s">
        <v>163</v>
      </c>
      <c r="AC37" s="5" t="s">
        <v>163</v>
      </c>
      <c r="AD37" s="5" t="s">
        <v>481</v>
      </c>
      <c r="AE37" s="5" t="s">
        <v>174</v>
      </c>
      <c r="AF37" s="6">
        <v>0</v>
      </c>
      <c r="AG37" s="6">
        <v>0</v>
      </c>
      <c r="AH37" s="6">
        <v>0</v>
      </c>
      <c r="AI37" s="6">
        <v>0</v>
      </c>
      <c r="AJ37" s="6">
        <v>0</v>
      </c>
      <c r="AK37" s="6">
        <v>0</v>
      </c>
      <c r="AL37" s="6">
        <v>0</v>
      </c>
      <c r="AM37" s="6">
        <v>0</v>
      </c>
      <c r="AN37" s="6">
        <v>0</v>
      </c>
      <c r="AO37" s="6">
        <v>0</v>
      </c>
      <c r="AP37" s="6">
        <v>0</v>
      </c>
      <c r="AQ37" s="5" t="s">
        <v>147</v>
      </c>
      <c r="AR37" s="6">
        <v>6589.27</v>
      </c>
      <c r="AS37" s="6">
        <v>5589.27</v>
      </c>
      <c r="AT37" s="6">
        <v>1000</v>
      </c>
      <c r="AU37" s="6">
        <v>0</v>
      </c>
      <c r="AV37" s="6">
        <v>0</v>
      </c>
      <c r="AW37" s="5" t="s">
        <v>147</v>
      </c>
      <c r="AX37" s="6">
        <v>0</v>
      </c>
      <c r="AY37" s="5" t="s">
        <v>482</v>
      </c>
    </row>
    <row r="38" s="1" customFormat="1" spans="1:51">
      <c r="A38" s="5">
        <v>34</v>
      </c>
      <c r="B38" s="5" t="s">
        <v>475</v>
      </c>
      <c r="C38" s="5" t="s">
        <v>476</v>
      </c>
      <c r="D38" s="5" t="s">
        <v>151</v>
      </c>
      <c r="E38" s="5" t="s">
        <v>152</v>
      </c>
      <c r="F38" s="5" t="s">
        <v>168</v>
      </c>
      <c r="G38" s="5" t="s">
        <v>154</v>
      </c>
      <c r="H38" s="5" t="s">
        <v>156</v>
      </c>
      <c r="I38" s="5" t="s">
        <v>157</v>
      </c>
      <c r="J38" s="5" t="s">
        <v>477</v>
      </c>
      <c r="K38" s="5" t="s">
        <v>158</v>
      </c>
      <c r="L38" s="5" t="s">
        <v>478</v>
      </c>
      <c r="M38" s="5" t="s">
        <v>478</v>
      </c>
      <c r="N38" s="5" t="s">
        <v>147</v>
      </c>
      <c r="O38" s="5" t="s">
        <v>185</v>
      </c>
      <c r="P38" s="5" t="s">
        <v>478</v>
      </c>
      <c r="Q38" s="5" t="s">
        <v>478</v>
      </c>
      <c r="R38" s="5" t="s">
        <v>163</v>
      </c>
      <c r="S38" s="5" t="s">
        <v>163</v>
      </c>
      <c r="T38" s="5" t="s">
        <v>163</v>
      </c>
      <c r="U38" s="5" t="s">
        <v>538</v>
      </c>
      <c r="V38" s="5" t="s">
        <v>539</v>
      </c>
      <c r="W38" s="5">
        <v>35</v>
      </c>
      <c r="X38" s="5" t="s">
        <v>475</v>
      </c>
      <c r="Y38" s="5" t="s">
        <v>162</v>
      </c>
      <c r="Z38" s="5" t="s">
        <v>163</v>
      </c>
      <c r="AA38" s="5" t="s">
        <v>163</v>
      </c>
      <c r="AB38" s="5" t="s">
        <v>163</v>
      </c>
      <c r="AC38" s="5" t="s">
        <v>163</v>
      </c>
      <c r="AD38" s="5" t="s">
        <v>481</v>
      </c>
      <c r="AE38" s="5" t="s">
        <v>174</v>
      </c>
      <c r="AF38" s="6">
        <v>0</v>
      </c>
      <c r="AG38" s="6">
        <v>0</v>
      </c>
      <c r="AH38" s="6">
        <v>0</v>
      </c>
      <c r="AI38" s="6">
        <v>0</v>
      </c>
      <c r="AJ38" s="6">
        <v>0</v>
      </c>
      <c r="AK38" s="6">
        <v>0</v>
      </c>
      <c r="AL38" s="6">
        <v>0</v>
      </c>
      <c r="AM38" s="6">
        <v>0</v>
      </c>
      <c r="AN38" s="6">
        <v>0</v>
      </c>
      <c r="AO38" s="6">
        <v>0</v>
      </c>
      <c r="AP38" s="6">
        <v>0</v>
      </c>
      <c r="AQ38" s="5" t="s">
        <v>147</v>
      </c>
      <c r="AR38" s="6">
        <v>6307.32</v>
      </c>
      <c r="AS38" s="6">
        <v>5307.32</v>
      </c>
      <c r="AT38" s="6">
        <v>1000</v>
      </c>
      <c r="AU38" s="6">
        <v>0</v>
      </c>
      <c r="AV38" s="6">
        <v>0</v>
      </c>
      <c r="AW38" s="5" t="s">
        <v>147</v>
      </c>
      <c r="AX38" s="6">
        <v>0</v>
      </c>
      <c r="AY38" s="5" t="s">
        <v>482</v>
      </c>
    </row>
    <row r="39" s="1" customFormat="1" spans="1:51">
      <c r="A39" s="5">
        <v>35</v>
      </c>
      <c r="B39" s="5" t="s">
        <v>475</v>
      </c>
      <c r="C39" s="5" t="s">
        <v>476</v>
      </c>
      <c r="D39" s="5" t="s">
        <v>151</v>
      </c>
      <c r="E39" s="5" t="s">
        <v>152</v>
      </c>
      <c r="F39" s="5" t="s">
        <v>168</v>
      </c>
      <c r="G39" s="5" t="s">
        <v>154</v>
      </c>
      <c r="H39" s="5" t="s">
        <v>156</v>
      </c>
      <c r="I39" s="5" t="s">
        <v>157</v>
      </c>
      <c r="J39" s="5" t="s">
        <v>477</v>
      </c>
      <c r="K39" s="5" t="s">
        <v>158</v>
      </c>
      <c r="L39" s="5" t="s">
        <v>478</v>
      </c>
      <c r="M39" s="5" t="s">
        <v>478</v>
      </c>
      <c r="N39" s="5" t="s">
        <v>147</v>
      </c>
      <c r="O39" s="5" t="s">
        <v>185</v>
      </c>
      <c r="P39" s="5" t="s">
        <v>478</v>
      </c>
      <c r="Q39" s="5" t="s">
        <v>478</v>
      </c>
      <c r="R39" s="5" t="s">
        <v>163</v>
      </c>
      <c r="S39" s="5" t="s">
        <v>163</v>
      </c>
      <c r="T39" s="5" t="s">
        <v>163</v>
      </c>
      <c r="U39" s="5" t="s">
        <v>540</v>
      </c>
      <c r="V39" s="5" t="s">
        <v>528</v>
      </c>
      <c r="W39" s="5">
        <v>36</v>
      </c>
      <c r="X39" s="5" t="s">
        <v>475</v>
      </c>
      <c r="Y39" s="5" t="s">
        <v>162</v>
      </c>
      <c r="Z39" s="5" t="s">
        <v>163</v>
      </c>
      <c r="AA39" s="5" t="s">
        <v>163</v>
      </c>
      <c r="AB39" s="5" t="s">
        <v>163</v>
      </c>
      <c r="AC39" s="5" t="s">
        <v>163</v>
      </c>
      <c r="AD39" s="5" t="s">
        <v>481</v>
      </c>
      <c r="AE39" s="5" t="s">
        <v>174</v>
      </c>
      <c r="AF39" s="6">
        <v>0</v>
      </c>
      <c r="AG39" s="6">
        <v>0</v>
      </c>
      <c r="AH39" s="6">
        <v>0</v>
      </c>
      <c r="AI39" s="6">
        <v>0</v>
      </c>
      <c r="AJ39" s="6">
        <v>0</v>
      </c>
      <c r="AK39" s="6">
        <v>0</v>
      </c>
      <c r="AL39" s="6">
        <v>0</v>
      </c>
      <c r="AM39" s="6">
        <v>0</v>
      </c>
      <c r="AN39" s="6">
        <v>0</v>
      </c>
      <c r="AO39" s="6">
        <v>0</v>
      </c>
      <c r="AP39" s="6">
        <v>0</v>
      </c>
      <c r="AQ39" s="5" t="s">
        <v>147</v>
      </c>
      <c r="AR39" s="6">
        <v>7288.39</v>
      </c>
      <c r="AS39" s="6">
        <v>6288.39</v>
      </c>
      <c r="AT39" s="6">
        <v>1000</v>
      </c>
      <c r="AU39" s="6">
        <v>0</v>
      </c>
      <c r="AV39" s="6">
        <v>0</v>
      </c>
      <c r="AW39" s="5" t="s">
        <v>147</v>
      </c>
      <c r="AX39" s="6">
        <v>0</v>
      </c>
      <c r="AY39" s="5" t="s">
        <v>482</v>
      </c>
    </row>
    <row r="40" s="1" customFormat="1" spans="1:51">
      <c r="A40" s="5">
        <v>36</v>
      </c>
      <c r="B40" s="5" t="s">
        <v>475</v>
      </c>
      <c r="C40" s="5" t="s">
        <v>476</v>
      </c>
      <c r="D40" s="5" t="s">
        <v>180</v>
      </c>
      <c r="E40" s="5" t="s">
        <v>152</v>
      </c>
      <c r="F40" s="5" t="s">
        <v>379</v>
      </c>
      <c r="G40" s="5" t="s">
        <v>154</v>
      </c>
      <c r="H40" s="5" t="s">
        <v>156</v>
      </c>
      <c r="I40" s="5" t="s">
        <v>157</v>
      </c>
      <c r="J40" s="5" t="s">
        <v>477</v>
      </c>
      <c r="K40" s="5" t="s">
        <v>158</v>
      </c>
      <c r="L40" s="5" t="s">
        <v>478</v>
      </c>
      <c r="M40" s="5" t="s">
        <v>478</v>
      </c>
      <c r="N40" s="5" t="s">
        <v>147</v>
      </c>
      <c r="O40" s="5" t="s">
        <v>185</v>
      </c>
      <c r="P40" s="5" t="s">
        <v>478</v>
      </c>
      <c r="Q40" s="5" t="s">
        <v>478</v>
      </c>
      <c r="R40" s="5" t="s">
        <v>163</v>
      </c>
      <c r="S40" s="5" t="s">
        <v>163</v>
      </c>
      <c r="T40" s="5" t="s">
        <v>163</v>
      </c>
      <c r="U40" s="5" t="s">
        <v>541</v>
      </c>
      <c r="V40" s="5" t="s">
        <v>542</v>
      </c>
      <c r="W40" s="5">
        <v>38</v>
      </c>
      <c r="X40" s="5" t="s">
        <v>475</v>
      </c>
      <c r="Y40" s="5" t="s">
        <v>162</v>
      </c>
      <c r="Z40" s="5" t="s">
        <v>163</v>
      </c>
      <c r="AA40" s="5" t="s">
        <v>163</v>
      </c>
      <c r="AB40" s="5" t="s">
        <v>163</v>
      </c>
      <c r="AC40" s="5" t="s">
        <v>163</v>
      </c>
      <c r="AD40" s="5" t="s">
        <v>481</v>
      </c>
      <c r="AE40" s="5" t="s">
        <v>174</v>
      </c>
      <c r="AF40" s="6">
        <v>0</v>
      </c>
      <c r="AG40" s="6">
        <v>0</v>
      </c>
      <c r="AH40" s="6">
        <v>0</v>
      </c>
      <c r="AI40" s="6">
        <v>0</v>
      </c>
      <c r="AJ40" s="6">
        <v>0</v>
      </c>
      <c r="AK40" s="6">
        <v>0</v>
      </c>
      <c r="AL40" s="6">
        <v>0</v>
      </c>
      <c r="AM40" s="6">
        <v>0</v>
      </c>
      <c r="AN40" s="6">
        <v>0</v>
      </c>
      <c r="AO40" s="6">
        <v>0</v>
      </c>
      <c r="AP40" s="6">
        <v>0</v>
      </c>
      <c r="AQ40" s="5" t="s">
        <v>147</v>
      </c>
      <c r="AR40" s="6">
        <v>6553.45</v>
      </c>
      <c r="AS40" s="6">
        <v>5553.45</v>
      </c>
      <c r="AT40" s="6">
        <v>1000</v>
      </c>
      <c r="AU40" s="6">
        <v>0</v>
      </c>
      <c r="AV40" s="6">
        <v>0</v>
      </c>
      <c r="AW40" s="5" t="s">
        <v>147</v>
      </c>
      <c r="AX40" s="6">
        <v>0</v>
      </c>
      <c r="AY40" s="5" t="s">
        <v>482</v>
      </c>
    </row>
    <row r="41" s="1" customFormat="1" spans="1:51">
      <c r="A41" s="5">
        <v>37</v>
      </c>
      <c r="B41" s="5" t="s">
        <v>475</v>
      </c>
      <c r="C41" s="5" t="s">
        <v>476</v>
      </c>
      <c r="D41" s="5" t="s">
        <v>151</v>
      </c>
      <c r="E41" s="5" t="s">
        <v>152</v>
      </c>
      <c r="F41" s="5" t="s">
        <v>168</v>
      </c>
      <c r="G41" s="5" t="s">
        <v>154</v>
      </c>
      <c r="H41" s="5" t="s">
        <v>156</v>
      </c>
      <c r="I41" s="5" t="s">
        <v>157</v>
      </c>
      <c r="J41" s="5" t="s">
        <v>477</v>
      </c>
      <c r="K41" s="5" t="s">
        <v>158</v>
      </c>
      <c r="L41" s="5" t="s">
        <v>478</v>
      </c>
      <c r="M41" s="5" t="s">
        <v>478</v>
      </c>
      <c r="N41" s="5" t="s">
        <v>147</v>
      </c>
      <c r="O41" s="5" t="s">
        <v>185</v>
      </c>
      <c r="P41" s="5" t="s">
        <v>478</v>
      </c>
      <c r="Q41" s="5" t="s">
        <v>478</v>
      </c>
      <c r="R41" s="5" t="s">
        <v>163</v>
      </c>
      <c r="S41" s="5" t="s">
        <v>163</v>
      </c>
      <c r="T41" s="5" t="s">
        <v>163</v>
      </c>
      <c r="U41" s="5" t="s">
        <v>543</v>
      </c>
      <c r="V41" s="5" t="s">
        <v>544</v>
      </c>
      <c r="W41" s="5">
        <v>38</v>
      </c>
      <c r="X41" s="5" t="s">
        <v>475</v>
      </c>
      <c r="Y41" s="5" t="s">
        <v>162</v>
      </c>
      <c r="Z41" s="5" t="s">
        <v>163</v>
      </c>
      <c r="AA41" s="5" t="s">
        <v>163</v>
      </c>
      <c r="AB41" s="5" t="s">
        <v>163</v>
      </c>
      <c r="AC41" s="5" t="s">
        <v>163</v>
      </c>
      <c r="AD41" s="5" t="s">
        <v>481</v>
      </c>
      <c r="AE41" s="5" t="s">
        <v>174</v>
      </c>
      <c r="AF41" s="6">
        <v>0</v>
      </c>
      <c r="AG41" s="6">
        <v>0</v>
      </c>
      <c r="AH41" s="6">
        <v>0</v>
      </c>
      <c r="AI41" s="6">
        <v>0</v>
      </c>
      <c r="AJ41" s="6">
        <v>0</v>
      </c>
      <c r="AK41" s="6">
        <v>0</v>
      </c>
      <c r="AL41" s="6">
        <v>0</v>
      </c>
      <c r="AM41" s="6">
        <v>0</v>
      </c>
      <c r="AN41" s="6">
        <v>0</v>
      </c>
      <c r="AO41" s="6">
        <v>0</v>
      </c>
      <c r="AP41" s="6">
        <v>0</v>
      </c>
      <c r="AQ41" s="5" t="s">
        <v>147</v>
      </c>
      <c r="AR41" s="6">
        <v>6866.3</v>
      </c>
      <c r="AS41" s="6">
        <v>5866.3</v>
      </c>
      <c r="AT41" s="6">
        <v>1000</v>
      </c>
      <c r="AU41" s="6">
        <v>0</v>
      </c>
      <c r="AV41" s="6">
        <v>0</v>
      </c>
      <c r="AW41" s="5" t="s">
        <v>147</v>
      </c>
      <c r="AX41" s="6">
        <v>0</v>
      </c>
      <c r="AY41" s="5" t="s">
        <v>482</v>
      </c>
    </row>
    <row r="42" s="1" customFormat="1" spans="1:51">
      <c r="A42" s="5">
        <v>38</v>
      </c>
      <c r="B42" s="5" t="s">
        <v>475</v>
      </c>
      <c r="C42" s="5" t="s">
        <v>476</v>
      </c>
      <c r="D42" s="5" t="s">
        <v>180</v>
      </c>
      <c r="E42" s="5" t="s">
        <v>152</v>
      </c>
      <c r="F42" s="5" t="s">
        <v>168</v>
      </c>
      <c r="G42" s="5" t="s">
        <v>154</v>
      </c>
      <c r="H42" s="5" t="s">
        <v>156</v>
      </c>
      <c r="I42" s="5" t="s">
        <v>157</v>
      </c>
      <c r="J42" s="5" t="s">
        <v>477</v>
      </c>
      <c r="K42" s="5" t="s">
        <v>158</v>
      </c>
      <c r="L42" s="5" t="s">
        <v>478</v>
      </c>
      <c r="M42" s="5" t="s">
        <v>478</v>
      </c>
      <c r="N42" s="5" t="s">
        <v>147</v>
      </c>
      <c r="O42" s="5" t="s">
        <v>185</v>
      </c>
      <c r="P42" s="5" t="s">
        <v>478</v>
      </c>
      <c r="Q42" s="5" t="s">
        <v>478</v>
      </c>
      <c r="R42" s="5" t="s">
        <v>163</v>
      </c>
      <c r="S42" s="5" t="s">
        <v>163</v>
      </c>
      <c r="T42" s="5" t="s">
        <v>163</v>
      </c>
      <c r="U42" s="5" t="s">
        <v>545</v>
      </c>
      <c r="V42" s="5" t="s">
        <v>546</v>
      </c>
      <c r="W42" s="5">
        <v>41</v>
      </c>
      <c r="X42" s="5" t="s">
        <v>475</v>
      </c>
      <c r="Y42" s="5" t="s">
        <v>162</v>
      </c>
      <c r="Z42" s="5" t="s">
        <v>163</v>
      </c>
      <c r="AA42" s="5" t="s">
        <v>163</v>
      </c>
      <c r="AB42" s="5" t="s">
        <v>163</v>
      </c>
      <c r="AC42" s="5" t="s">
        <v>163</v>
      </c>
      <c r="AD42" s="5" t="s">
        <v>481</v>
      </c>
      <c r="AE42" s="5" t="s">
        <v>174</v>
      </c>
      <c r="AF42" s="6">
        <v>0</v>
      </c>
      <c r="AG42" s="6">
        <v>0</v>
      </c>
      <c r="AH42" s="6">
        <v>0</v>
      </c>
      <c r="AI42" s="6">
        <v>0</v>
      </c>
      <c r="AJ42" s="6">
        <v>0</v>
      </c>
      <c r="AK42" s="6">
        <v>0</v>
      </c>
      <c r="AL42" s="6">
        <v>0</v>
      </c>
      <c r="AM42" s="6">
        <v>0</v>
      </c>
      <c r="AN42" s="6">
        <v>0</v>
      </c>
      <c r="AO42" s="6">
        <v>0</v>
      </c>
      <c r="AP42" s="6">
        <v>0</v>
      </c>
      <c r="AQ42" s="5" t="s">
        <v>147</v>
      </c>
      <c r="AR42" s="6">
        <v>7296.27</v>
      </c>
      <c r="AS42" s="6">
        <v>6296.27</v>
      </c>
      <c r="AT42" s="6">
        <v>1000</v>
      </c>
      <c r="AU42" s="6">
        <v>0</v>
      </c>
      <c r="AV42" s="6">
        <v>0</v>
      </c>
      <c r="AW42" s="5" t="s">
        <v>147</v>
      </c>
      <c r="AX42" s="6">
        <v>0</v>
      </c>
      <c r="AY42" s="5" t="s">
        <v>482</v>
      </c>
    </row>
    <row r="43" s="1" customFormat="1" spans="1:51">
      <c r="A43" s="5">
        <v>39</v>
      </c>
      <c r="B43" s="5" t="s">
        <v>475</v>
      </c>
      <c r="C43" s="5" t="s">
        <v>476</v>
      </c>
      <c r="D43" s="5" t="s">
        <v>180</v>
      </c>
      <c r="E43" s="5" t="s">
        <v>152</v>
      </c>
      <c r="F43" s="5" t="s">
        <v>168</v>
      </c>
      <c r="G43" s="5" t="s">
        <v>154</v>
      </c>
      <c r="H43" s="5" t="s">
        <v>156</v>
      </c>
      <c r="I43" s="5" t="s">
        <v>157</v>
      </c>
      <c r="J43" s="5" t="s">
        <v>477</v>
      </c>
      <c r="K43" s="5" t="s">
        <v>158</v>
      </c>
      <c r="L43" s="5" t="s">
        <v>478</v>
      </c>
      <c r="M43" s="5" t="s">
        <v>478</v>
      </c>
      <c r="N43" s="5" t="s">
        <v>147</v>
      </c>
      <c r="O43" s="5" t="s">
        <v>185</v>
      </c>
      <c r="P43" s="5" t="s">
        <v>478</v>
      </c>
      <c r="Q43" s="5" t="s">
        <v>478</v>
      </c>
      <c r="R43" s="5" t="s">
        <v>163</v>
      </c>
      <c r="S43" s="5" t="s">
        <v>163</v>
      </c>
      <c r="T43" s="5" t="s">
        <v>163</v>
      </c>
      <c r="U43" s="5" t="s">
        <v>547</v>
      </c>
      <c r="V43" s="5" t="s">
        <v>548</v>
      </c>
      <c r="W43" s="5">
        <v>39</v>
      </c>
      <c r="X43" s="5" t="s">
        <v>475</v>
      </c>
      <c r="Y43" s="5" t="s">
        <v>162</v>
      </c>
      <c r="Z43" s="5" t="s">
        <v>163</v>
      </c>
      <c r="AA43" s="5" t="s">
        <v>163</v>
      </c>
      <c r="AB43" s="5" t="s">
        <v>163</v>
      </c>
      <c r="AC43" s="5" t="s">
        <v>163</v>
      </c>
      <c r="AD43" s="5" t="s">
        <v>481</v>
      </c>
      <c r="AE43" s="5" t="s">
        <v>174</v>
      </c>
      <c r="AF43" s="6">
        <v>0</v>
      </c>
      <c r="AG43" s="6">
        <v>0</v>
      </c>
      <c r="AH43" s="6">
        <v>0</v>
      </c>
      <c r="AI43" s="6">
        <v>0</v>
      </c>
      <c r="AJ43" s="6">
        <v>0</v>
      </c>
      <c r="AK43" s="6">
        <v>0</v>
      </c>
      <c r="AL43" s="6">
        <v>0</v>
      </c>
      <c r="AM43" s="6">
        <v>0</v>
      </c>
      <c r="AN43" s="6">
        <v>0</v>
      </c>
      <c r="AO43" s="6">
        <v>0</v>
      </c>
      <c r="AP43" s="6">
        <v>0</v>
      </c>
      <c r="AQ43" s="5" t="s">
        <v>147</v>
      </c>
      <c r="AR43" s="6">
        <v>6949.37</v>
      </c>
      <c r="AS43" s="6">
        <v>5949.37</v>
      </c>
      <c r="AT43" s="6">
        <v>1000</v>
      </c>
      <c r="AU43" s="6">
        <v>0</v>
      </c>
      <c r="AV43" s="6">
        <v>0</v>
      </c>
      <c r="AW43" s="5" t="s">
        <v>147</v>
      </c>
      <c r="AX43" s="6">
        <v>0</v>
      </c>
      <c r="AY43" s="5" t="s">
        <v>482</v>
      </c>
    </row>
    <row r="44" s="1" customFormat="1" spans="1:51">
      <c r="A44" s="5">
        <v>40</v>
      </c>
      <c r="B44" s="5" t="s">
        <v>475</v>
      </c>
      <c r="C44" s="5" t="s">
        <v>476</v>
      </c>
      <c r="D44" s="5" t="s">
        <v>151</v>
      </c>
      <c r="E44" s="5" t="s">
        <v>152</v>
      </c>
      <c r="F44" s="5" t="s">
        <v>168</v>
      </c>
      <c r="G44" s="5" t="s">
        <v>154</v>
      </c>
      <c r="H44" s="5" t="s">
        <v>156</v>
      </c>
      <c r="I44" s="5" t="s">
        <v>157</v>
      </c>
      <c r="J44" s="5" t="s">
        <v>477</v>
      </c>
      <c r="K44" s="5" t="s">
        <v>158</v>
      </c>
      <c r="L44" s="5" t="s">
        <v>478</v>
      </c>
      <c r="M44" s="5" t="s">
        <v>478</v>
      </c>
      <c r="N44" s="5" t="s">
        <v>147</v>
      </c>
      <c r="O44" s="5" t="s">
        <v>185</v>
      </c>
      <c r="P44" s="5" t="s">
        <v>478</v>
      </c>
      <c r="Q44" s="5" t="s">
        <v>478</v>
      </c>
      <c r="R44" s="5" t="s">
        <v>163</v>
      </c>
      <c r="S44" s="5" t="s">
        <v>163</v>
      </c>
      <c r="T44" s="5" t="s">
        <v>163</v>
      </c>
      <c r="U44" s="5" t="s">
        <v>540</v>
      </c>
      <c r="V44" s="5" t="s">
        <v>512</v>
      </c>
      <c r="W44" s="5">
        <v>37</v>
      </c>
      <c r="X44" s="5" t="s">
        <v>475</v>
      </c>
      <c r="Y44" s="5" t="s">
        <v>162</v>
      </c>
      <c r="Z44" s="5" t="s">
        <v>163</v>
      </c>
      <c r="AA44" s="5" t="s">
        <v>163</v>
      </c>
      <c r="AB44" s="5" t="s">
        <v>163</v>
      </c>
      <c r="AC44" s="5" t="s">
        <v>163</v>
      </c>
      <c r="AD44" s="5" t="s">
        <v>481</v>
      </c>
      <c r="AE44" s="5" t="s">
        <v>174</v>
      </c>
      <c r="AF44" s="6">
        <v>0</v>
      </c>
      <c r="AG44" s="6">
        <v>0</v>
      </c>
      <c r="AH44" s="6">
        <v>0</v>
      </c>
      <c r="AI44" s="6">
        <v>0</v>
      </c>
      <c r="AJ44" s="6">
        <v>0</v>
      </c>
      <c r="AK44" s="6">
        <v>0</v>
      </c>
      <c r="AL44" s="6">
        <v>0</v>
      </c>
      <c r="AM44" s="6">
        <v>0</v>
      </c>
      <c r="AN44" s="6">
        <v>0</v>
      </c>
      <c r="AO44" s="6">
        <v>0</v>
      </c>
      <c r="AP44" s="6">
        <v>0</v>
      </c>
      <c r="AQ44" s="5" t="s">
        <v>147</v>
      </c>
      <c r="AR44" s="6">
        <v>7187.8</v>
      </c>
      <c r="AS44" s="6">
        <v>6187.8</v>
      </c>
      <c r="AT44" s="6">
        <v>1000</v>
      </c>
      <c r="AU44" s="6">
        <v>0</v>
      </c>
      <c r="AV44" s="6">
        <v>0</v>
      </c>
      <c r="AW44" s="5" t="s">
        <v>147</v>
      </c>
      <c r="AX44" s="6">
        <v>0</v>
      </c>
      <c r="AY44" s="5" t="s">
        <v>482</v>
      </c>
    </row>
    <row r="45" s="1" customFormat="1" spans="1:51">
      <c r="A45" s="5">
        <v>41</v>
      </c>
      <c r="B45" s="5" t="s">
        <v>475</v>
      </c>
      <c r="C45" s="5" t="s">
        <v>476</v>
      </c>
      <c r="D45" s="5" t="s">
        <v>180</v>
      </c>
      <c r="E45" s="5" t="s">
        <v>152</v>
      </c>
      <c r="F45" s="5" t="s">
        <v>168</v>
      </c>
      <c r="G45" s="5" t="s">
        <v>154</v>
      </c>
      <c r="H45" s="5" t="s">
        <v>156</v>
      </c>
      <c r="I45" s="5" t="s">
        <v>157</v>
      </c>
      <c r="J45" s="5" t="s">
        <v>477</v>
      </c>
      <c r="K45" s="5" t="s">
        <v>158</v>
      </c>
      <c r="L45" s="5" t="s">
        <v>478</v>
      </c>
      <c r="M45" s="5" t="s">
        <v>478</v>
      </c>
      <c r="N45" s="5" t="s">
        <v>147</v>
      </c>
      <c r="O45" s="5" t="s">
        <v>185</v>
      </c>
      <c r="P45" s="5" t="s">
        <v>478</v>
      </c>
      <c r="Q45" s="5" t="s">
        <v>478</v>
      </c>
      <c r="R45" s="5" t="s">
        <v>163</v>
      </c>
      <c r="S45" s="5" t="s">
        <v>163</v>
      </c>
      <c r="T45" s="5" t="s">
        <v>163</v>
      </c>
      <c r="U45" s="5" t="s">
        <v>549</v>
      </c>
      <c r="V45" s="5" t="s">
        <v>550</v>
      </c>
      <c r="W45" s="5">
        <v>41</v>
      </c>
      <c r="X45" s="5" t="s">
        <v>475</v>
      </c>
      <c r="Y45" s="5" t="s">
        <v>162</v>
      </c>
      <c r="Z45" s="5" t="s">
        <v>163</v>
      </c>
      <c r="AA45" s="5" t="s">
        <v>163</v>
      </c>
      <c r="AB45" s="5" t="s">
        <v>163</v>
      </c>
      <c r="AC45" s="5" t="s">
        <v>163</v>
      </c>
      <c r="AD45" s="5" t="s">
        <v>481</v>
      </c>
      <c r="AE45" s="5" t="s">
        <v>174</v>
      </c>
      <c r="AF45" s="6">
        <v>0</v>
      </c>
      <c r="AG45" s="6">
        <v>0</v>
      </c>
      <c r="AH45" s="6">
        <v>0</v>
      </c>
      <c r="AI45" s="6">
        <v>0</v>
      </c>
      <c r="AJ45" s="6">
        <v>0</v>
      </c>
      <c r="AK45" s="6">
        <v>0</v>
      </c>
      <c r="AL45" s="6">
        <v>0</v>
      </c>
      <c r="AM45" s="6">
        <v>0</v>
      </c>
      <c r="AN45" s="6">
        <v>0</v>
      </c>
      <c r="AO45" s="6">
        <v>0</v>
      </c>
      <c r="AP45" s="6">
        <v>0</v>
      </c>
      <c r="AQ45" s="5" t="s">
        <v>147</v>
      </c>
      <c r="AR45" s="6">
        <v>6931.48</v>
      </c>
      <c r="AS45" s="6">
        <v>5931.48</v>
      </c>
      <c r="AT45" s="6">
        <v>1000</v>
      </c>
      <c r="AU45" s="6">
        <v>0</v>
      </c>
      <c r="AV45" s="6">
        <v>0</v>
      </c>
      <c r="AW45" s="5" t="s">
        <v>147</v>
      </c>
      <c r="AX45" s="6">
        <v>0</v>
      </c>
      <c r="AY45" s="5" t="s">
        <v>482</v>
      </c>
    </row>
    <row r="46" s="1" customFormat="1" spans="1:51">
      <c r="A46" s="5">
        <v>42</v>
      </c>
      <c r="B46" s="5" t="s">
        <v>475</v>
      </c>
      <c r="C46" s="5" t="s">
        <v>476</v>
      </c>
      <c r="D46" s="5" t="s">
        <v>180</v>
      </c>
      <c r="E46" s="5" t="s">
        <v>152</v>
      </c>
      <c r="F46" s="5" t="s">
        <v>168</v>
      </c>
      <c r="G46" s="5" t="s">
        <v>154</v>
      </c>
      <c r="H46" s="5" t="s">
        <v>156</v>
      </c>
      <c r="I46" s="5" t="s">
        <v>157</v>
      </c>
      <c r="J46" s="5" t="s">
        <v>477</v>
      </c>
      <c r="K46" s="5" t="s">
        <v>158</v>
      </c>
      <c r="L46" s="5" t="s">
        <v>478</v>
      </c>
      <c r="M46" s="5" t="s">
        <v>478</v>
      </c>
      <c r="N46" s="5" t="s">
        <v>147</v>
      </c>
      <c r="O46" s="5" t="s">
        <v>185</v>
      </c>
      <c r="P46" s="5" t="s">
        <v>478</v>
      </c>
      <c r="Q46" s="5" t="s">
        <v>478</v>
      </c>
      <c r="R46" s="5" t="s">
        <v>163</v>
      </c>
      <c r="S46" s="5" t="s">
        <v>163</v>
      </c>
      <c r="T46" s="5" t="s">
        <v>163</v>
      </c>
      <c r="U46" s="5" t="s">
        <v>551</v>
      </c>
      <c r="V46" s="5" t="s">
        <v>552</v>
      </c>
      <c r="W46" s="5">
        <v>40</v>
      </c>
      <c r="X46" s="5" t="s">
        <v>475</v>
      </c>
      <c r="Y46" s="5" t="s">
        <v>162</v>
      </c>
      <c r="Z46" s="5" t="s">
        <v>163</v>
      </c>
      <c r="AA46" s="5" t="s">
        <v>163</v>
      </c>
      <c r="AB46" s="5" t="s">
        <v>163</v>
      </c>
      <c r="AC46" s="5" t="s">
        <v>163</v>
      </c>
      <c r="AD46" s="5" t="s">
        <v>481</v>
      </c>
      <c r="AE46" s="5" t="s">
        <v>174</v>
      </c>
      <c r="AF46" s="6">
        <v>0</v>
      </c>
      <c r="AG46" s="6">
        <v>0</v>
      </c>
      <c r="AH46" s="6">
        <v>0</v>
      </c>
      <c r="AI46" s="6">
        <v>0</v>
      </c>
      <c r="AJ46" s="6">
        <v>0</v>
      </c>
      <c r="AK46" s="6">
        <v>0</v>
      </c>
      <c r="AL46" s="6">
        <v>0</v>
      </c>
      <c r="AM46" s="6">
        <v>0</v>
      </c>
      <c r="AN46" s="6">
        <v>0</v>
      </c>
      <c r="AO46" s="6">
        <v>0</v>
      </c>
      <c r="AP46" s="6">
        <v>0</v>
      </c>
      <c r="AQ46" s="5" t="s">
        <v>147</v>
      </c>
      <c r="AR46" s="6">
        <v>7055.58</v>
      </c>
      <c r="AS46" s="6">
        <v>6055.58</v>
      </c>
      <c r="AT46" s="6">
        <v>1000</v>
      </c>
      <c r="AU46" s="6">
        <v>0</v>
      </c>
      <c r="AV46" s="6">
        <v>0</v>
      </c>
      <c r="AW46" s="5" t="s">
        <v>147</v>
      </c>
      <c r="AX46" s="6">
        <v>0</v>
      </c>
      <c r="AY46" s="5" t="s">
        <v>482</v>
      </c>
    </row>
    <row r="47" s="1" customFormat="1" spans="1:51">
      <c r="A47" s="5">
        <v>43</v>
      </c>
      <c r="B47" s="5" t="s">
        <v>475</v>
      </c>
      <c r="C47" s="5" t="s">
        <v>476</v>
      </c>
      <c r="D47" s="5" t="s">
        <v>180</v>
      </c>
      <c r="E47" s="5" t="s">
        <v>152</v>
      </c>
      <c r="F47" s="5" t="s">
        <v>176</v>
      </c>
      <c r="G47" s="5" t="s">
        <v>154</v>
      </c>
      <c r="H47" s="5" t="s">
        <v>156</v>
      </c>
      <c r="I47" s="5" t="s">
        <v>157</v>
      </c>
      <c r="J47" s="5" t="s">
        <v>477</v>
      </c>
      <c r="K47" s="5" t="s">
        <v>158</v>
      </c>
      <c r="L47" s="5" t="s">
        <v>478</v>
      </c>
      <c r="M47" s="5" t="s">
        <v>478</v>
      </c>
      <c r="N47" s="5" t="s">
        <v>147</v>
      </c>
      <c r="O47" s="5" t="s">
        <v>445</v>
      </c>
      <c r="P47" s="5" t="s">
        <v>478</v>
      </c>
      <c r="Q47" s="5" t="s">
        <v>478</v>
      </c>
      <c r="R47" s="5" t="s">
        <v>163</v>
      </c>
      <c r="S47" s="5" t="s">
        <v>163</v>
      </c>
      <c r="T47" s="5" t="s">
        <v>163</v>
      </c>
      <c r="U47" s="5" t="s">
        <v>553</v>
      </c>
      <c r="V47" s="5" t="s">
        <v>554</v>
      </c>
      <c r="W47" s="5">
        <v>41</v>
      </c>
      <c r="X47" s="5" t="s">
        <v>475</v>
      </c>
      <c r="Y47" s="5" t="s">
        <v>162</v>
      </c>
      <c r="Z47" s="5" t="s">
        <v>163</v>
      </c>
      <c r="AA47" s="5" t="s">
        <v>163</v>
      </c>
      <c r="AB47" s="5" t="s">
        <v>163</v>
      </c>
      <c r="AC47" s="5" t="s">
        <v>163</v>
      </c>
      <c r="AD47" s="5" t="s">
        <v>481</v>
      </c>
      <c r="AE47" s="5" t="s">
        <v>174</v>
      </c>
      <c r="AF47" s="6">
        <v>0</v>
      </c>
      <c r="AG47" s="6">
        <v>0</v>
      </c>
      <c r="AH47" s="6">
        <v>0</v>
      </c>
      <c r="AI47" s="6">
        <v>0</v>
      </c>
      <c r="AJ47" s="6">
        <v>0</v>
      </c>
      <c r="AK47" s="6">
        <v>0</v>
      </c>
      <c r="AL47" s="6">
        <v>0</v>
      </c>
      <c r="AM47" s="6">
        <v>0</v>
      </c>
      <c r="AN47" s="6">
        <v>0</v>
      </c>
      <c r="AO47" s="6">
        <v>0</v>
      </c>
      <c r="AP47" s="6">
        <v>0</v>
      </c>
      <c r="AQ47" s="5" t="s">
        <v>147</v>
      </c>
      <c r="AR47" s="6">
        <v>9527.38</v>
      </c>
      <c r="AS47" s="6">
        <v>8527.38</v>
      </c>
      <c r="AT47" s="6">
        <v>1000</v>
      </c>
      <c r="AU47" s="6">
        <v>0</v>
      </c>
      <c r="AV47" s="6">
        <v>0</v>
      </c>
      <c r="AW47" s="5" t="s">
        <v>147</v>
      </c>
      <c r="AX47" s="6">
        <v>0</v>
      </c>
      <c r="AY47" s="5" t="s">
        <v>482</v>
      </c>
    </row>
    <row r="48" s="1" customFormat="1" spans="1:51">
      <c r="A48" s="5">
        <v>44</v>
      </c>
      <c r="B48" s="5" t="s">
        <v>475</v>
      </c>
      <c r="C48" s="5" t="s">
        <v>476</v>
      </c>
      <c r="D48" s="5" t="s">
        <v>180</v>
      </c>
      <c r="E48" s="5" t="s">
        <v>152</v>
      </c>
      <c r="F48" s="5" t="s">
        <v>153</v>
      </c>
      <c r="G48" s="5" t="s">
        <v>154</v>
      </c>
      <c r="H48" s="5" t="s">
        <v>156</v>
      </c>
      <c r="I48" s="5" t="s">
        <v>157</v>
      </c>
      <c r="J48" s="5" t="s">
        <v>477</v>
      </c>
      <c r="K48" s="5" t="s">
        <v>158</v>
      </c>
      <c r="L48" s="5" t="s">
        <v>478</v>
      </c>
      <c r="M48" s="5" t="s">
        <v>478</v>
      </c>
      <c r="N48" s="5" t="s">
        <v>147</v>
      </c>
      <c r="O48" s="5" t="s">
        <v>445</v>
      </c>
      <c r="P48" s="5" t="s">
        <v>478</v>
      </c>
      <c r="Q48" s="5" t="s">
        <v>478</v>
      </c>
      <c r="R48" s="5" t="s">
        <v>163</v>
      </c>
      <c r="S48" s="5" t="s">
        <v>163</v>
      </c>
      <c r="T48" s="5" t="s">
        <v>163</v>
      </c>
      <c r="U48" s="5" t="s">
        <v>540</v>
      </c>
      <c r="V48" s="5" t="s">
        <v>490</v>
      </c>
      <c r="W48" s="5">
        <v>40</v>
      </c>
      <c r="X48" s="5" t="s">
        <v>475</v>
      </c>
      <c r="Y48" s="5" t="s">
        <v>162</v>
      </c>
      <c r="Z48" s="5" t="s">
        <v>163</v>
      </c>
      <c r="AA48" s="5" t="s">
        <v>163</v>
      </c>
      <c r="AB48" s="5" t="s">
        <v>163</v>
      </c>
      <c r="AC48" s="5" t="s">
        <v>163</v>
      </c>
      <c r="AD48" s="5" t="s">
        <v>481</v>
      </c>
      <c r="AE48" s="5" t="s">
        <v>174</v>
      </c>
      <c r="AF48" s="6">
        <v>0</v>
      </c>
      <c r="AG48" s="6">
        <v>0</v>
      </c>
      <c r="AH48" s="6">
        <v>0</v>
      </c>
      <c r="AI48" s="6">
        <v>0</v>
      </c>
      <c r="AJ48" s="6">
        <v>0</v>
      </c>
      <c r="AK48" s="6">
        <v>0</v>
      </c>
      <c r="AL48" s="6">
        <v>0</v>
      </c>
      <c r="AM48" s="6">
        <v>0</v>
      </c>
      <c r="AN48" s="6">
        <v>0</v>
      </c>
      <c r="AO48" s="6">
        <v>0</v>
      </c>
      <c r="AP48" s="6">
        <v>0</v>
      </c>
      <c r="AQ48" s="5" t="s">
        <v>147</v>
      </c>
      <c r="AR48" s="6">
        <v>9504.7</v>
      </c>
      <c r="AS48" s="6">
        <v>8504.7</v>
      </c>
      <c r="AT48" s="6">
        <v>1000</v>
      </c>
      <c r="AU48" s="6">
        <v>0</v>
      </c>
      <c r="AV48" s="6">
        <v>0</v>
      </c>
      <c r="AW48" s="5" t="s">
        <v>147</v>
      </c>
      <c r="AX48" s="6">
        <v>0</v>
      </c>
      <c r="AY48" s="5" t="s">
        <v>482</v>
      </c>
    </row>
    <row r="49" s="1" customFormat="1" spans="1:51">
      <c r="A49" s="5">
        <v>45</v>
      </c>
      <c r="B49" s="5" t="s">
        <v>475</v>
      </c>
      <c r="C49" s="5" t="s">
        <v>476</v>
      </c>
      <c r="D49" s="5" t="s">
        <v>180</v>
      </c>
      <c r="E49" s="5" t="s">
        <v>152</v>
      </c>
      <c r="F49" s="5" t="s">
        <v>168</v>
      </c>
      <c r="G49" s="5" t="s">
        <v>154</v>
      </c>
      <c r="H49" s="5" t="s">
        <v>156</v>
      </c>
      <c r="I49" s="5" t="s">
        <v>157</v>
      </c>
      <c r="J49" s="5" t="s">
        <v>477</v>
      </c>
      <c r="K49" s="5" t="s">
        <v>158</v>
      </c>
      <c r="L49" s="5" t="s">
        <v>478</v>
      </c>
      <c r="M49" s="5" t="s">
        <v>478</v>
      </c>
      <c r="N49" s="5" t="s">
        <v>147</v>
      </c>
      <c r="O49" s="5" t="s">
        <v>185</v>
      </c>
      <c r="P49" s="5" t="s">
        <v>478</v>
      </c>
      <c r="Q49" s="5" t="s">
        <v>478</v>
      </c>
      <c r="R49" s="5" t="s">
        <v>163</v>
      </c>
      <c r="S49" s="5" t="s">
        <v>163</v>
      </c>
      <c r="T49" s="5" t="s">
        <v>163</v>
      </c>
      <c r="U49" s="5" t="s">
        <v>555</v>
      </c>
      <c r="V49" s="5" t="s">
        <v>556</v>
      </c>
      <c r="W49" s="5">
        <v>31</v>
      </c>
      <c r="X49" s="5" t="s">
        <v>475</v>
      </c>
      <c r="Y49" s="5" t="s">
        <v>162</v>
      </c>
      <c r="Z49" s="5" t="s">
        <v>163</v>
      </c>
      <c r="AA49" s="5" t="s">
        <v>163</v>
      </c>
      <c r="AB49" s="5" t="s">
        <v>163</v>
      </c>
      <c r="AC49" s="5" t="s">
        <v>163</v>
      </c>
      <c r="AD49" s="5" t="s">
        <v>481</v>
      </c>
      <c r="AE49" s="5" t="s">
        <v>174</v>
      </c>
      <c r="AF49" s="6">
        <v>0</v>
      </c>
      <c r="AG49" s="6">
        <v>0</v>
      </c>
      <c r="AH49" s="6">
        <v>0</v>
      </c>
      <c r="AI49" s="6">
        <v>0</v>
      </c>
      <c r="AJ49" s="6">
        <v>0</v>
      </c>
      <c r="AK49" s="6">
        <v>0</v>
      </c>
      <c r="AL49" s="6">
        <v>0</v>
      </c>
      <c r="AM49" s="6">
        <v>0</v>
      </c>
      <c r="AN49" s="6">
        <v>0</v>
      </c>
      <c r="AO49" s="6">
        <v>0</v>
      </c>
      <c r="AP49" s="6">
        <v>0</v>
      </c>
      <c r="AQ49" s="5" t="s">
        <v>147</v>
      </c>
      <c r="AR49" s="6">
        <v>6313.77</v>
      </c>
      <c r="AS49" s="6">
        <v>5313.77</v>
      </c>
      <c r="AT49" s="6">
        <v>1000</v>
      </c>
      <c r="AU49" s="6">
        <v>0</v>
      </c>
      <c r="AV49" s="6">
        <v>0</v>
      </c>
      <c r="AW49" s="5" t="s">
        <v>147</v>
      </c>
      <c r="AX49" s="6">
        <v>0</v>
      </c>
      <c r="AY49" s="5" t="s">
        <v>482</v>
      </c>
    </row>
    <row r="50" s="1" customFormat="1" spans="1:51">
      <c r="A50" s="5">
        <v>46</v>
      </c>
      <c r="B50" s="5" t="s">
        <v>475</v>
      </c>
      <c r="C50" s="5" t="s">
        <v>476</v>
      </c>
      <c r="D50" s="5" t="s">
        <v>151</v>
      </c>
      <c r="E50" s="5" t="s">
        <v>152</v>
      </c>
      <c r="F50" s="5" t="s">
        <v>379</v>
      </c>
      <c r="G50" s="5" t="s">
        <v>154</v>
      </c>
      <c r="H50" s="5" t="s">
        <v>156</v>
      </c>
      <c r="I50" s="5" t="s">
        <v>157</v>
      </c>
      <c r="J50" s="5" t="s">
        <v>477</v>
      </c>
      <c r="K50" s="5" t="s">
        <v>158</v>
      </c>
      <c r="L50" s="5" t="s">
        <v>478</v>
      </c>
      <c r="M50" s="5" t="s">
        <v>478</v>
      </c>
      <c r="N50" s="5" t="s">
        <v>147</v>
      </c>
      <c r="O50" s="5" t="s">
        <v>185</v>
      </c>
      <c r="P50" s="5" t="s">
        <v>478</v>
      </c>
      <c r="Q50" s="5" t="s">
        <v>478</v>
      </c>
      <c r="R50" s="5" t="s">
        <v>163</v>
      </c>
      <c r="S50" s="5" t="s">
        <v>163</v>
      </c>
      <c r="T50" s="5" t="s">
        <v>163</v>
      </c>
      <c r="U50" s="5" t="s">
        <v>557</v>
      </c>
      <c r="V50" s="5" t="s">
        <v>558</v>
      </c>
      <c r="W50" s="5">
        <v>32</v>
      </c>
      <c r="X50" s="5" t="s">
        <v>475</v>
      </c>
      <c r="Y50" s="5" t="s">
        <v>162</v>
      </c>
      <c r="Z50" s="5" t="s">
        <v>163</v>
      </c>
      <c r="AA50" s="5" t="s">
        <v>163</v>
      </c>
      <c r="AB50" s="5" t="s">
        <v>163</v>
      </c>
      <c r="AC50" s="5" t="s">
        <v>163</v>
      </c>
      <c r="AD50" s="5" t="s">
        <v>481</v>
      </c>
      <c r="AE50" s="5" t="s">
        <v>174</v>
      </c>
      <c r="AF50" s="6">
        <v>0</v>
      </c>
      <c r="AG50" s="6">
        <v>0</v>
      </c>
      <c r="AH50" s="6">
        <v>0</v>
      </c>
      <c r="AI50" s="6">
        <v>0</v>
      </c>
      <c r="AJ50" s="6">
        <v>0</v>
      </c>
      <c r="AK50" s="6">
        <v>0</v>
      </c>
      <c r="AL50" s="6">
        <v>0</v>
      </c>
      <c r="AM50" s="6">
        <v>0</v>
      </c>
      <c r="AN50" s="6">
        <v>0</v>
      </c>
      <c r="AO50" s="6">
        <v>0</v>
      </c>
      <c r="AP50" s="6">
        <v>0</v>
      </c>
      <c r="AQ50" s="5" t="s">
        <v>147</v>
      </c>
      <c r="AR50" s="6">
        <v>6213.02</v>
      </c>
      <c r="AS50" s="6">
        <v>5213.02</v>
      </c>
      <c r="AT50" s="6">
        <v>1000</v>
      </c>
      <c r="AU50" s="6">
        <v>0</v>
      </c>
      <c r="AV50" s="6">
        <v>0</v>
      </c>
      <c r="AW50" s="5" t="s">
        <v>147</v>
      </c>
      <c r="AX50" s="6">
        <v>0</v>
      </c>
      <c r="AY50" s="5" t="s">
        <v>482</v>
      </c>
    </row>
    <row r="51" s="1" customFormat="1" spans="1:51">
      <c r="A51" s="5">
        <v>47</v>
      </c>
      <c r="B51" s="5" t="s">
        <v>475</v>
      </c>
      <c r="C51" s="5" t="s">
        <v>476</v>
      </c>
      <c r="D51" s="5" t="s">
        <v>151</v>
      </c>
      <c r="E51" s="5" t="s">
        <v>152</v>
      </c>
      <c r="F51" s="5" t="s">
        <v>168</v>
      </c>
      <c r="G51" s="5" t="s">
        <v>154</v>
      </c>
      <c r="H51" s="5" t="s">
        <v>156</v>
      </c>
      <c r="I51" s="5" t="s">
        <v>157</v>
      </c>
      <c r="J51" s="5" t="s">
        <v>477</v>
      </c>
      <c r="K51" s="5" t="s">
        <v>158</v>
      </c>
      <c r="L51" s="5" t="s">
        <v>478</v>
      </c>
      <c r="M51" s="5" t="s">
        <v>478</v>
      </c>
      <c r="N51" s="5" t="s">
        <v>147</v>
      </c>
      <c r="O51" s="5" t="s">
        <v>185</v>
      </c>
      <c r="P51" s="5" t="s">
        <v>478</v>
      </c>
      <c r="Q51" s="5" t="s">
        <v>478</v>
      </c>
      <c r="R51" s="5" t="s">
        <v>163</v>
      </c>
      <c r="S51" s="5" t="s">
        <v>163</v>
      </c>
      <c r="T51" s="5" t="s">
        <v>163</v>
      </c>
      <c r="U51" s="5" t="s">
        <v>489</v>
      </c>
      <c r="V51" s="5" t="s">
        <v>559</v>
      </c>
      <c r="W51" s="5">
        <v>34</v>
      </c>
      <c r="X51" s="5" t="s">
        <v>475</v>
      </c>
      <c r="Y51" s="5" t="s">
        <v>162</v>
      </c>
      <c r="Z51" s="5" t="s">
        <v>163</v>
      </c>
      <c r="AA51" s="5" t="s">
        <v>163</v>
      </c>
      <c r="AB51" s="5" t="s">
        <v>163</v>
      </c>
      <c r="AC51" s="5" t="s">
        <v>163</v>
      </c>
      <c r="AD51" s="5" t="s">
        <v>481</v>
      </c>
      <c r="AE51" s="5" t="s">
        <v>174</v>
      </c>
      <c r="AF51" s="6">
        <v>0</v>
      </c>
      <c r="AG51" s="6">
        <v>0</v>
      </c>
      <c r="AH51" s="6">
        <v>0</v>
      </c>
      <c r="AI51" s="6">
        <v>0</v>
      </c>
      <c r="AJ51" s="6">
        <v>0</v>
      </c>
      <c r="AK51" s="6">
        <v>0</v>
      </c>
      <c r="AL51" s="6">
        <v>0</v>
      </c>
      <c r="AM51" s="6">
        <v>0</v>
      </c>
      <c r="AN51" s="6">
        <v>0</v>
      </c>
      <c r="AO51" s="6">
        <v>0</v>
      </c>
      <c r="AP51" s="6">
        <v>0</v>
      </c>
      <c r="AQ51" s="5" t="s">
        <v>147</v>
      </c>
      <c r="AR51" s="6">
        <v>6382.39</v>
      </c>
      <c r="AS51" s="6">
        <v>5382.39</v>
      </c>
      <c r="AT51" s="6">
        <v>1000</v>
      </c>
      <c r="AU51" s="6">
        <v>0</v>
      </c>
      <c r="AV51" s="6">
        <v>0</v>
      </c>
      <c r="AW51" s="5" t="s">
        <v>147</v>
      </c>
      <c r="AX51" s="6">
        <v>0</v>
      </c>
      <c r="AY51" s="5" t="s">
        <v>482</v>
      </c>
    </row>
    <row r="52" s="1" customFormat="1" spans="1:51">
      <c r="A52" s="5">
        <v>48</v>
      </c>
      <c r="B52" s="5" t="s">
        <v>475</v>
      </c>
      <c r="C52" s="5" t="s">
        <v>476</v>
      </c>
      <c r="D52" s="5" t="s">
        <v>180</v>
      </c>
      <c r="E52" s="5" t="s">
        <v>152</v>
      </c>
      <c r="F52" s="5" t="s">
        <v>153</v>
      </c>
      <c r="G52" s="5" t="s">
        <v>154</v>
      </c>
      <c r="H52" s="5" t="s">
        <v>156</v>
      </c>
      <c r="I52" s="5" t="s">
        <v>157</v>
      </c>
      <c r="J52" s="5" t="s">
        <v>477</v>
      </c>
      <c r="K52" s="5" t="s">
        <v>158</v>
      </c>
      <c r="L52" s="5" t="s">
        <v>478</v>
      </c>
      <c r="M52" s="5" t="s">
        <v>478</v>
      </c>
      <c r="N52" s="5" t="s">
        <v>147</v>
      </c>
      <c r="O52" s="5" t="s">
        <v>185</v>
      </c>
      <c r="P52" s="5" t="s">
        <v>478</v>
      </c>
      <c r="Q52" s="5" t="s">
        <v>478</v>
      </c>
      <c r="R52" s="5" t="s">
        <v>163</v>
      </c>
      <c r="S52" s="5" t="s">
        <v>163</v>
      </c>
      <c r="T52" s="5" t="s">
        <v>163</v>
      </c>
      <c r="U52" s="5" t="s">
        <v>560</v>
      </c>
      <c r="V52" s="5" t="s">
        <v>561</v>
      </c>
      <c r="W52" s="5">
        <v>33</v>
      </c>
      <c r="X52" s="5" t="s">
        <v>475</v>
      </c>
      <c r="Y52" s="5" t="s">
        <v>162</v>
      </c>
      <c r="Z52" s="5" t="s">
        <v>163</v>
      </c>
      <c r="AA52" s="5" t="s">
        <v>163</v>
      </c>
      <c r="AB52" s="5" t="s">
        <v>163</v>
      </c>
      <c r="AC52" s="5" t="s">
        <v>163</v>
      </c>
      <c r="AD52" s="5" t="s">
        <v>481</v>
      </c>
      <c r="AE52" s="5" t="s">
        <v>174</v>
      </c>
      <c r="AF52" s="6">
        <v>0</v>
      </c>
      <c r="AG52" s="6">
        <v>0</v>
      </c>
      <c r="AH52" s="6">
        <v>0</v>
      </c>
      <c r="AI52" s="6">
        <v>0</v>
      </c>
      <c r="AJ52" s="6">
        <v>0</v>
      </c>
      <c r="AK52" s="6">
        <v>0</v>
      </c>
      <c r="AL52" s="6">
        <v>0</v>
      </c>
      <c r="AM52" s="6">
        <v>0</v>
      </c>
      <c r="AN52" s="6">
        <v>0</v>
      </c>
      <c r="AO52" s="6">
        <v>0</v>
      </c>
      <c r="AP52" s="6">
        <v>0</v>
      </c>
      <c r="AQ52" s="5" t="s">
        <v>147</v>
      </c>
      <c r="AR52" s="6">
        <v>7504.92</v>
      </c>
      <c r="AS52" s="6">
        <v>6504.92</v>
      </c>
      <c r="AT52" s="6">
        <v>1000</v>
      </c>
      <c r="AU52" s="6">
        <v>0</v>
      </c>
      <c r="AV52" s="6">
        <v>0</v>
      </c>
      <c r="AW52" s="5" t="s">
        <v>147</v>
      </c>
      <c r="AX52" s="6">
        <v>0</v>
      </c>
      <c r="AY52" s="5" t="s">
        <v>482</v>
      </c>
    </row>
    <row r="53" s="1" customFormat="1" spans="1:51">
      <c r="A53" s="5">
        <v>49</v>
      </c>
      <c r="B53" s="5" t="s">
        <v>475</v>
      </c>
      <c r="C53" s="5" t="s">
        <v>476</v>
      </c>
      <c r="D53" s="5" t="s">
        <v>180</v>
      </c>
      <c r="E53" s="5" t="s">
        <v>152</v>
      </c>
      <c r="F53" s="5" t="s">
        <v>168</v>
      </c>
      <c r="G53" s="5" t="s">
        <v>154</v>
      </c>
      <c r="H53" s="5" t="s">
        <v>156</v>
      </c>
      <c r="I53" s="5" t="s">
        <v>157</v>
      </c>
      <c r="J53" s="5" t="s">
        <v>477</v>
      </c>
      <c r="K53" s="5" t="s">
        <v>158</v>
      </c>
      <c r="L53" s="5" t="s">
        <v>478</v>
      </c>
      <c r="M53" s="5" t="s">
        <v>478</v>
      </c>
      <c r="N53" s="5" t="s">
        <v>147</v>
      </c>
      <c r="O53" s="5" t="s">
        <v>185</v>
      </c>
      <c r="P53" s="5" t="s">
        <v>478</v>
      </c>
      <c r="Q53" s="5" t="s">
        <v>478</v>
      </c>
      <c r="R53" s="5" t="s">
        <v>163</v>
      </c>
      <c r="S53" s="5" t="s">
        <v>163</v>
      </c>
      <c r="T53" s="5" t="s">
        <v>163</v>
      </c>
      <c r="U53" s="5" t="s">
        <v>522</v>
      </c>
      <c r="V53" s="5" t="s">
        <v>558</v>
      </c>
      <c r="W53" s="5">
        <v>38</v>
      </c>
      <c r="X53" s="5" t="s">
        <v>475</v>
      </c>
      <c r="Y53" s="5" t="s">
        <v>162</v>
      </c>
      <c r="Z53" s="5" t="s">
        <v>163</v>
      </c>
      <c r="AA53" s="5" t="s">
        <v>163</v>
      </c>
      <c r="AB53" s="5" t="s">
        <v>163</v>
      </c>
      <c r="AC53" s="5" t="s">
        <v>163</v>
      </c>
      <c r="AD53" s="5" t="s">
        <v>481</v>
      </c>
      <c r="AE53" s="5" t="s">
        <v>174</v>
      </c>
      <c r="AF53" s="6">
        <v>0</v>
      </c>
      <c r="AG53" s="6">
        <v>0</v>
      </c>
      <c r="AH53" s="6">
        <v>0</v>
      </c>
      <c r="AI53" s="6">
        <v>0</v>
      </c>
      <c r="AJ53" s="6">
        <v>0</v>
      </c>
      <c r="AK53" s="6">
        <v>0</v>
      </c>
      <c r="AL53" s="6">
        <v>0</v>
      </c>
      <c r="AM53" s="6">
        <v>0</v>
      </c>
      <c r="AN53" s="6">
        <v>0</v>
      </c>
      <c r="AO53" s="6">
        <v>0</v>
      </c>
      <c r="AP53" s="6">
        <v>0</v>
      </c>
      <c r="AQ53" s="5" t="s">
        <v>147</v>
      </c>
      <c r="AR53" s="6">
        <v>6843.63</v>
      </c>
      <c r="AS53" s="6">
        <v>5843.63</v>
      </c>
      <c r="AT53" s="6">
        <v>1000</v>
      </c>
      <c r="AU53" s="6">
        <v>0</v>
      </c>
      <c r="AV53" s="6">
        <v>0</v>
      </c>
      <c r="AW53" s="5" t="s">
        <v>147</v>
      </c>
      <c r="AX53" s="6">
        <v>0</v>
      </c>
      <c r="AY53" s="5" t="s">
        <v>482</v>
      </c>
    </row>
    <row r="54" s="1" customFormat="1" spans="1:51">
      <c r="A54" s="5">
        <v>50</v>
      </c>
      <c r="B54" s="5" t="s">
        <v>475</v>
      </c>
      <c r="C54" s="5" t="s">
        <v>476</v>
      </c>
      <c r="D54" s="5" t="s">
        <v>180</v>
      </c>
      <c r="E54" s="5" t="s">
        <v>152</v>
      </c>
      <c r="F54" s="5" t="s">
        <v>168</v>
      </c>
      <c r="G54" s="5" t="s">
        <v>154</v>
      </c>
      <c r="H54" s="5" t="s">
        <v>156</v>
      </c>
      <c r="I54" s="5" t="s">
        <v>157</v>
      </c>
      <c r="J54" s="5" t="s">
        <v>477</v>
      </c>
      <c r="K54" s="5" t="s">
        <v>158</v>
      </c>
      <c r="L54" s="5" t="s">
        <v>478</v>
      </c>
      <c r="M54" s="5" t="s">
        <v>478</v>
      </c>
      <c r="N54" s="5" t="s">
        <v>147</v>
      </c>
      <c r="O54" s="5" t="s">
        <v>185</v>
      </c>
      <c r="P54" s="5" t="s">
        <v>478</v>
      </c>
      <c r="Q54" s="5" t="s">
        <v>478</v>
      </c>
      <c r="R54" s="5" t="s">
        <v>163</v>
      </c>
      <c r="S54" s="5" t="s">
        <v>163</v>
      </c>
      <c r="T54" s="5" t="s">
        <v>163</v>
      </c>
      <c r="U54" s="5" t="s">
        <v>562</v>
      </c>
      <c r="V54" s="5" t="s">
        <v>546</v>
      </c>
      <c r="W54" s="5">
        <v>40</v>
      </c>
      <c r="X54" s="5" t="s">
        <v>475</v>
      </c>
      <c r="Y54" s="5" t="s">
        <v>162</v>
      </c>
      <c r="Z54" s="5" t="s">
        <v>163</v>
      </c>
      <c r="AA54" s="5" t="s">
        <v>163</v>
      </c>
      <c r="AB54" s="5" t="s">
        <v>163</v>
      </c>
      <c r="AC54" s="5" t="s">
        <v>163</v>
      </c>
      <c r="AD54" s="5" t="s">
        <v>481</v>
      </c>
      <c r="AE54" s="5" t="s">
        <v>174</v>
      </c>
      <c r="AF54" s="6">
        <v>0</v>
      </c>
      <c r="AG54" s="6">
        <v>0</v>
      </c>
      <c r="AH54" s="6">
        <v>0</v>
      </c>
      <c r="AI54" s="6">
        <v>0</v>
      </c>
      <c r="AJ54" s="6">
        <v>0</v>
      </c>
      <c r="AK54" s="6">
        <v>0</v>
      </c>
      <c r="AL54" s="6">
        <v>0</v>
      </c>
      <c r="AM54" s="6">
        <v>0</v>
      </c>
      <c r="AN54" s="6">
        <v>0</v>
      </c>
      <c r="AO54" s="6">
        <v>0</v>
      </c>
      <c r="AP54" s="6">
        <v>0</v>
      </c>
      <c r="AQ54" s="5" t="s">
        <v>147</v>
      </c>
      <c r="AR54" s="6">
        <v>7504.4</v>
      </c>
      <c r="AS54" s="6">
        <v>6504.4</v>
      </c>
      <c r="AT54" s="6">
        <v>1000</v>
      </c>
      <c r="AU54" s="6">
        <v>0</v>
      </c>
      <c r="AV54" s="6">
        <v>0</v>
      </c>
      <c r="AW54" s="5" t="s">
        <v>147</v>
      </c>
      <c r="AX54" s="6">
        <v>0</v>
      </c>
      <c r="AY54" s="5" t="s">
        <v>482</v>
      </c>
    </row>
    <row r="55" s="1" customFormat="1" spans="1:51">
      <c r="A55" s="5">
        <v>51</v>
      </c>
      <c r="B55" s="5" t="s">
        <v>475</v>
      </c>
      <c r="C55" s="5" t="s">
        <v>476</v>
      </c>
      <c r="D55" s="5" t="s">
        <v>151</v>
      </c>
      <c r="E55" s="5" t="s">
        <v>152</v>
      </c>
      <c r="F55" s="5" t="s">
        <v>168</v>
      </c>
      <c r="G55" s="5" t="s">
        <v>154</v>
      </c>
      <c r="H55" s="5" t="s">
        <v>156</v>
      </c>
      <c r="I55" s="5" t="s">
        <v>157</v>
      </c>
      <c r="J55" s="5" t="s">
        <v>477</v>
      </c>
      <c r="K55" s="5" t="s">
        <v>158</v>
      </c>
      <c r="L55" s="5" t="s">
        <v>478</v>
      </c>
      <c r="M55" s="5" t="s">
        <v>478</v>
      </c>
      <c r="N55" s="5" t="s">
        <v>147</v>
      </c>
      <c r="O55" s="5" t="s">
        <v>185</v>
      </c>
      <c r="P55" s="5" t="s">
        <v>478</v>
      </c>
      <c r="Q55" s="5" t="s">
        <v>478</v>
      </c>
      <c r="R55" s="5" t="s">
        <v>163</v>
      </c>
      <c r="S55" s="5" t="s">
        <v>163</v>
      </c>
      <c r="T55" s="5" t="s">
        <v>163</v>
      </c>
      <c r="U55" s="5" t="s">
        <v>563</v>
      </c>
      <c r="V55" s="5" t="s">
        <v>564</v>
      </c>
      <c r="W55" s="5">
        <v>35</v>
      </c>
      <c r="X55" s="5" t="s">
        <v>475</v>
      </c>
      <c r="Y55" s="5" t="s">
        <v>162</v>
      </c>
      <c r="Z55" s="5" t="s">
        <v>163</v>
      </c>
      <c r="AA55" s="5" t="s">
        <v>163</v>
      </c>
      <c r="AB55" s="5" t="s">
        <v>163</v>
      </c>
      <c r="AC55" s="5" t="s">
        <v>163</v>
      </c>
      <c r="AD55" s="5" t="s">
        <v>481</v>
      </c>
      <c r="AE55" s="5" t="s">
        <v>174</v>
      </c>
      <c r="AF55" s="6">
        <v>0</v>
      </c>
      <c r="AG55" s="6">
        <v>0</v>
      </c>
      <c r="AH55" s="6">
        <v>0</v>
      </c>
      <c r="AI55" s="6">
        <v>0</v>
      </c>
      <c r="AJ55" s="6">
        <v>0</v>
      </c>
      <c r="AK55" s="6">
        <v>0</v>
      </c>
      <c r="AL55" s="6">
        <v>0</v>
      </c>
      <c r="AM55" s="6">
        <v>0</v>
      </c>
      <c r="AN55" s="6">
        <v>0</v>
      </c>
      <c r="AO55" s="6">
        <v>0</v>
      </c>
      <c r="AP55" s="6">
        <v>0</v>
      </c>
      <c r="AQ55" s="5" t="s">
        <v>147</v>
      </c>
      <c r="AR55" s="6">
        <v>6509.36</v>
      </c>
      <c r="AS55" s="6">
        <v>5509.36</v>
      </c>
      <c r="AT55" s="6">
        <v>1000</v>
      </c>
      <c r="AU55" s="6">
        <v>0</v>
      </c>
      <c r="AV55" s="6">
        <v>0</v>
      </c>
      <c r="AW55" s="5" t="s">
        <v>147</v>
      </c>
      <c r="AX55" s="6">
        <v>0</v>
      </c>
      <c r="AY55" s="5" t="s">
        <v>482</v>
      </c>
    </row>
    <row r="56" s="1" customFormat="1" spans="1:51">
      <c r="A56" s="5">
        <v>52</v>
      </c>
      <c r="B56" s="5" t="s">
        <v>475</v>
      </c>
      <c r="C56" s="5" t="s">
        <v>476</v>
      </c>
      <c r="D56" s="5" t="s">
        <v>180</v>
      </c>
      <c r="E56" s="5" t="s">
        <v>152</v>
      </c>
      <c r="F56" s="5" t="s">
        <v>379</v>
      </c>
      <c r="G56" s="5" t="s">
        <v>154</v>
      </c>
      <c r="H56" s="5" t="s">
        <v>156</v>
      </c>
      <c r="I56" s="5" t="s">
        <v>157</v>
      </c>
      <c r="J56" s="5" t="s">
        <v>477</v>
      </c>
      <c r="K56" s="5" t="s">
        <v>158</v>
      </c>
      <c r="L56" s="5" t="s">
        <v>478</v>
      </c>
      <c r="M56" s="5" t="s">
        <v>478</v>
      </c>
      <c r="N56" s="5" t="s">
        <v>147</v>
      </c>
      <c r="O56" s="5" t="s">
        <v>185</v>
      </c>
      <c r="P56" s="5" t="s">
        <v>478</v>
      </c>
      <c r="Q56" s="5" t="s">
        <v>478</v>
      </c>
      <c r="R56" s="5" t="s">
        <v>163</v>
      </c>
      <c r="S56" s="5" t="s">
        <v>163</v>
      </c>
      <c r="T56" s="5" t="s">
        <v>163</v>
      </c>
      <c r="U56" s="5" t="s">
        <v>565</v>
      </c>
      <c r="V56" s="5" t="s">
        <v>561</v>
      </c>
      <c r="W56" s="5">
        <v>39</v>
      </c>
      <c r="X56" s="5" t="s">
        <v>475</v>
      </c>
      <c r="Y56" s="5" t="s">
        <v>162</v>
      </c>
      <c r="Z56" s="5" t="s">
        <v>163</v>
      </c>
      <c r="AA56" s="5" t="s">
        <v>163</v>
      </c>
      <c r="AB56" s="5" t="s">
        <v>163</v>
      </c>
      <c r="AC56" s="5" t="s">
        <v>163</v>
      </c>
      <c r="AD56" s="5" t="s">
        <v>481</v>
      </c>
      <c r="AE56" s="5" t="s">
        <v>174</v>
      </c>
      <c r="AF56" s="6">
        <v>0</v>
      </c>
      <c r="AG56" s="6">
        <v>0</v>
      </c>
      <c r="AH56" s="6">
        <v>0</v>
      </c>
      <c r="AI56" s="6">
        <v>0</v>
      </c>
      <c r="AJ56" s="6">
        <v>0</v>
      </c>
      <c r="AK56" s="6">
        <v>0</v>
      </c>
      <c r="AL56" s="6">
        <v>0</v>
      </c>
      <c r="AM56" s="6">
        <v>0</v>
      </c>
      <c r="AN56" s="6">
        <v>0</v>
      </c>
      <c r="AO56" s="6">
        <v>0</v>
      </c>
      <c r="AP56" s="6">
        <v>0</v>
      </c>
      <c r="AQ56" s="5" t="s">
        <v>147</v>
      </c>
      <c r="AR56" s="6">
        <v>6336.63</v>
      </c>
      <c r="AS56" s="6">
        <v>5336.63</v>
      </c>
      <c r="AT56" s="6">
        <v>1000</v>
      </c>
      <c r="AU56" s="6">
        <v>0</v>
      </c>
      <c r="AV56" s="6">
        <v>0</v>
      </c>
      <c r="AW56" s="5" t="s">
        <v>147</v>
      </c>
      <c r="AX56" s="6">
        <v>0</v>
      </c>
      <c r="AY56" s="5" t="s">
        <v>482</v>
      </c>
    </row>
    <row r="57" s="1" customFormat="1" spans="1:51">
      <c r="A57" s="5">
        <v>53</v>
      </c>
      <c r="B57" s="5" t="s">
        <v>475</v>
      </c>
      <c r="C57" s="5" t="s">
        <v>476</v>
      </c>
      <c r="D57" s="5" t="s">
        <v>180</v>
      </c>
      <c r="E57" s="5" t="s">
        <v>152</v>
      </c>
      <c r="F57" s="5" t="s">
        <v>379</v>
      </c>
      <c r="G57" s="5" t="s">
        <v>154</v>
      </c>
      <c r="H57" s="5" t="s">
        <v>156</v>
      </c>
      <c r="I57" s="5" t="s">
        <v>157</v>
      </c>
      <c r="J57" s="5" t="s">
        <v>477</v>
      </c>
      <c r="K57" s="5" t="s">
        <v>158</v>
      </c>
      <c r="L57" s="5" t="s">
        <v>478</v>
      </c>
      <c r="M57" s="5" t="s">
        <v>478</v>
      </c>
      <c r="N57" s="5" t="s">
        <v>147</v>
      </c>
      <c r="O57" s="5" t="s">
        <v>185</v>
      </c>
      <c r="P57" s="5" t="s">
        <v>478</v>
      </c>
      <c r="Q57" s="5" t="s">
        <v>478</v>
      </c>
      <c r="R57" s="5" t="s">
        <v>163</v>
      </c>
      <c r="S57" s="5" t="s">
        <v>163</v>
      </c>
      <c r="T57" s="5" t="s">
        <v>163</v>
      </c>
      <c r="U57" s="5" t="s">
        <v>551</v>
      </c>
      <c r="V57" s="5" t="s">
        <v>566</v>
      </c>
      <c r="W57" s="5">
        <v>37</v>
      </c>
      <c r="X57" s="5" t="s">
        <v>475</v>
      </c>
      <c r="Y57" s="5" t="s">
        <v>162</v>
      </c>
      <c r="Z57" s="5" t="s">
        <v>163</v>
      </c>
      <c r="AA57" s="5" t="s">
        <v>163</v>
      </c>
      <c r="AB57" s="5" t="s">
        <v>163</v>
      </c>
      <c r="AC57" s="5" t="s">
        <v>163</v>
      </c>
      <c r="AD57" s="5" t="s">
        <v>481</v>
      </c>
      <c r="AE57" s="5" t="s">
        <v>174</v>
      </c>
      <c r="AF57" s="6">
        <v>0</v>
      </c>
      <c r="AG57" s="6">
        <v>0</v>
      </c>
      <c r="AH57" s="6">
        <v>0</v>
      </c>
      <c r="AI57" s="6">
        <v>0</v>
      </c>
      <c r="AJ57" s="6">
        <v>0</v>
      </c>
      <c r="AK57" s="6">
        <v>0</v>
      </c>
      <c r="AL57" s="6">
        <v>0</v>
      </c>
      <c r="AM57" s="6">
        <v>0</v>
      </c>
      <c r="AN57" s="6">
        <v>0</v>
      </c>
      <c r="AO57" s="6">
        <v>0</v>
      </c>
      <c r="AP57" s="6">
        <v>0</v>
      </c>
      <c r="AQ57" s="5" t="s">
        <v>147</v>
      </c>
      <c r="AR57" s="6">
        <v>6633.85</v>
      </c>
      <c r="AS57" s="6">
        <v>5633.85</v>
      </c>
      <c r="AT57" s="6">
        <v>1000</v>
      </c>
      <c r="AU57" s="6">
        <v>0</v>
      </c>
      <c r="AV57" s="6">
        <v>0</v>
      </c>
      <c r="AW57" s="5" t="s">
        <v>147</v>
      </c>
      <c r="AX57" s="6">
        <v>0</v>
      </c>
      <c r="AY57" s="5" t="s">
        <v>482</v>
      </c>
    </row>
    <row r="58" s="1" customFormat="1" spans="1:51">
      <c r="A58" s="5">
        <v>54</v>
      </c>
      <c r="B58" s="5" t="s">
        <v>475</v>
      </c>
      <c r="C58" s="5" t="s">
        <v>476</v>
      </c>
      <c r="D58" s="5" t="s">
        <v>151</v>
      </c>
      <c r="E58" s="5" t="s">
        <v>152</v>
      </c>
      <c r="F58" s="5" t="s">
        <v>168</v>
      </c>
      <c r="G58" s="5" t="s">
        <v>154</v>
      </c>
      <c r="H58" s="5" t="s">
        <v>156</v>
      </c>
      <c r="I58" s="5" t="s">
        <v>157</v>
      </c>
      <c r="J58" s="5" t="s">
        <v>477</v>
      </c>
      <c r="K58" s="5" t="s">
        <v>158</v>
      </c>
      <c r="L58" s="5" t="s">
        <v>478</v>
      </c>
      <c r="M58" s="5" t="s">
        <v>478</v>
      </c>
      <c r="N58" s="5" t="s">
        <v>147</v>
      </c>
      <c r="O58" s="5" t="s">
        <v>185</v>
      </c>
      <c r="P58" s="5" t="s">
        <v>478</v>
      </c>
      <c r="Q58" s="5" t="s">
        <v>478</v>
      </c>
      <c r="R58" s="5" t="s">
        <v>163</v>
      </c>
      <c r="S58" s="5" t="s">
        <v>163</v>
      </c>
      <c r="T58" s="5" t="s">
        <v>163</v>
      </c>
      <c r="U58" s="5" t="s">
        <v>567</v>
      </c>
      <c r="V58" s="5" t="s">
        <v>528</v>
      </c>
      <c r="W58" s="5">
        <v>37</v>
      </c>
      <c r="X58" s="5" t="s">
        <v>475</v>
      </c>
      <c r="Y58" s="5" t="s">
        <v>162</v>
      </c>
      <c r="Z58" s="5" t="s">
        <v>163</v>
      </c>
      <c r="AA58" s="5" t="s">
        <v>163</v>
      </c>
      <c r="AB58" s="5" t="s">
        <v>163</v>
      </c>
      <c r="AC58" s="5" t="s">
        <v>163</v>
      </c>
      <c r="AD58" s="5" t="s">
        <v>481</v>
      </c>
      <c r="AE58" s="5" t="s">
        <v>174</v>
      </c>
      <c r="AF58" s="6">
        <v>0</v>
      </c>
      <c r="AG58" s="6">
        <v>0</v>
      </c>
      <c r="AH58" s="6">
        <v>0</v>
      </c>
      <c r="AI58" s="6">
        <v>0</v>
      </c>
      <c r="AJ58" s="6">
        <v>0</v>
      </c>
      <c r="AK58" s="6">
        <v>0</v>
      </c>
      <c r="AL58" s="6">
        <v>0</v>
      </c>
      <c r="AM58" s="6">
        <v>0</v>
      </c>
      <c r="AN58" s="6">
        <v>0</v>
      </c>
      <c r="AO58" s="6">
        <v>0</v>
      </c>
      <c r="AP58" s="6">
        <v>0</v>
      </c>
      <c r="AQ58" s="5" t="s">
        <v>147</v>
      </c>
      <c r="AR58" s="6">
        <v>7126.66</v>
      </c>
      <c r="AS58" s="6">
        <v>6126.66</v>
      </c>
      <c r="AT58" s="6">
        <v>1000</v>
      </c>
      <c r="AU58" s="6">
        <v>0</v>
      </c>
      <c r="AV58" s="6">
        <v>0</v>
      </c>
      <c r="AW58" s="5" t="s">
        <v>147</v>
      </c>
      <c r="AX58" s="6">
        <v>0</v>
      </c>
      <c r="AY58" s="5" t="s">
        <v>482</v>
      </c>
    </row>
    <row r="59" s="1" customFormat="1" spans="1:51">
      <c r="A59" s="5">
        <v>55</v>
      </c>
      <c r="B59" s="5" t="s">
        <v>475</v>
      </c>
      <c r="C59" s="5" t="s">
        <v>476</v>
      </c>
      <c r="D59" s="5" t="s">
        <v>180</v>
      </c>
      <c r="E59" s="5" t="s">
        <v>152</v>
      </c>
      <c r="F59" s="5" t="s">
        <v>168</v>
      </c>
      <c r="G59" s="5" t="s">
        <v>154</v>
      </c>
      <c r="H59" s="5" t="s">
        <v>156</v>
      </c>
      <c r="I59" s="5" t="s">
        <v>157</v>
      </c>
      <c r="J59" s="5" t="s">
        <v>477</v>
      </c>
      <c r="K59" s="5" t="s">
        <v>158</v>
      </c>
      <c r="L59" s="5" t="s">
        <v>478</v>
      </c>
      <c r="M59" s="5" t="s">
        <v>478</v>
      </c>
      <c r="N59" s="5" t="s">
        <v>147</v>
      </c>
      <c r="O59" s="5" t="s">
        <v>185</v>
      </c>
      <c r="P59" s="5" t="s">
        <v>478</v>
      </c>
      <c r="Q59" s="5" t="s">
        <v>478</v>
      </c>
      <c r="R59" s="5" t="s">
        <v>163</v>
      </c>
      <c r="S59" s="5" t="s">
        <v>163</v>
      </c>
      <c r="T59" s="5" t="s">
        <v>163</v>
      </c>
      <c r="U59" s="5" t="s">
        <v>549</v>
      </c>
      <c r="V59" s="5" t="s">
        <v>568</v>
      </c>
      <c r="W59" s="5">
        <v>42</v>
      </c>
      <c r="X59" s="5" t="s">
        <v>475</v>
      </c>
      <c r="Y59" s="5" t="s">
        <v>162</v>
      </c>
      <c r="Z59" s="5" t="s">
        <v>163</v>
      </c>
      <c r="AA59" s="5" t="s">
        <v>163</v>
      </c>
      <c r="AB59" s="5" t="s">
        <v>163</v>
      </c>
      <c r="AC59" s="5" t="s">
        <v>163</v>
      </c>
      <c r="AD59" s="5" t="s">
        <v>481</v>
      </c>
      <c r="AE59" s="5" t="s">
        <v>174</v>
      </c>
      <c r="AF59" s="6">
        <v>0</v>
      </c>
      <c r="AG59" s="6">
        <v>0</v>
      </c>
      <c r="AH59" s="6">
        <v>0</v>
      </c>
      <c r="AI59" s="6">
        <v>0</v>
      </c>
      <c r="AJ59" s="6">
        <v>0</v>
      </c>
      <c r="AK59" s="6">
        <v>0</v>
      </c>
      <c r="AL59" s="6">
        <v>0</v>
      </c>
      <c r="AM59" s="6">
        <v>0</v>
      </c>
      <c r="AN59" s="6">
        <v>0</v>
      </c>
      <c r="AO59" s="6">
        <v>0</v>
      </c>
      <c r="AP59" s="6">
        <v>0</v>
      </c>
      <c r="AQ59" s="5" t="s">
        <v>147</v>
      </c>
      <c r="AR59" s="6">
        <v>7085.38</v>
      </c>
      <c r="AS59" s="6">
        <v>6085.38</v>
      </c>
      <c r="AT59" s="6">
        <v>1000</v>
      </c>
      <c r="AU59" s="6">
        <v>0</v>
      </c>
      <c r="AV59" s="6">
        <v>0</v>
      </c>
      <c r="AW59" s="5" t="s">
        <v>147</v>
      </c>
      <c r="AX59" s="6">
        <v>0</v>
      </c>
      <c r="AY59" s="5" t="s">
        <v>482</v>
      </c>
    </row>
    <row r="60" s="1" customFormat="1" spans="1:51">
      <c r="A60" s="5">
        <v>56</v>
      </c>
      <c r="B60" s="5" t="s">
        <v>475</v>
      </c>
      <c r="C60" s="5" t="s">
        <v>476</v>
      </c>
      <c r="D60" s="5" t="s">
        <v>180</v>
      </c>
      <c r="E60" s="5" t="s">
        <v>152</v>
      </c>
      <c r="F60" s="5" t="s">
        <v>569</v>
      </c>
      <c r="G60" s="5" t="s">
        <v>154</v>
      </c>
      <c r="H60" s="5" t="s">
        <v>156</v>
      </c>
      <c r="I60" s="5" t="s">
        <v>157</v>
      </c>
      <c r="J60" s="5" t="s">
        <v>477</v>
      </c>
      <c r="K60" s="5" t="s">
        <v>158</v>
      </c>
      <c r="L60" s="5" t="s">
        <v>478</v>
      </c>
      <c r="M60" s="5" t="s">
        <v>478</v>
      </c>
      <c r="N60" s="5" t="s">
        <v>147</v>
      </c>
      <c r="O60" s="5" t="s">
        <v>185</v>
      </c>
      <c r="P60" s="5" t="s">
        <v>478</v>
      </c>
      <c r="Q60" s="5" t="s">
        <v>478</v>
      </c>
      <c r="R60" s="5" t="s">
        <v>163</v>
      </c>
      <c r="S60" s="5" t="s">
        <v>163</v>
      </c>
      <c r="T60" s="5" t="s">
        <v>163</v>
      </c>
      <c r="U60" s="5" t="s">
        <v>570</v>
      </c>
      <c r="V60" s="5" t="s">
        <v>571</v>
      </c>
      <c r="W60" s="5">
        <v>42</v>
      </c>
      <c r="X60" s="5" t="s">
        <v>475</v>
      </c>
      <c r="Y60" s="5" t="s">
        <v>162</v>
      </c>
      <c r="Z60" s="5" t="s">
        <v>163</v>
      </c>
      <c r="AA60" s="5" t="s">
        <v>163</v>
      </c>
      <c r="AB60" s="5" t="s">
        <v>163</v>
      </c>
      <c r="AC60" s="5" t="s">
        <v>163</v>
      </c>
      <c r="AD60" s="5" t="s">
        <v>481</v>
      </c>
      <c r="AE60" s="5" t="s">
        <v>174</v>
      </c>
      <c r="AF60" s="6">
        <v>0</v>
      </c>
      <c r="AG60" s="6">
        <v>0</v>
      </c>
      <c r="AH60" s="6">
        <v>0</v>
      </c>
      <c r="AI60" s="6">
        <v>0</v>
      </c>
      <c r="AJ60" s="6">
        <v>0</v>
      </c>
      <c r="AK60" s="6">
        <v>0</v>
      </c>
      <c r="AL60" s="6">
        <v>0</v>
      </c>
      <c r="AM60" s="6">
        <v>0</v>
      </c>
      <c r="AN60" s="6">
        <v>0</v>
      </c>
      <c r="AO60" s="6">
        <v>0</v>
      </c>
      <c r="AP60" s="6">
        <v>0</v>
      </c>
      <c r="AQ60" s="5" t="s">
        <v>147</v>
      </c>
      <c r="AR60" s="6">
        <v>8244.68</v>
      </c>
      <c r="AS60" s="6">
        <v>7244.68</v>
      </c>
      <c r="AT60" s="6">
        <v>1000</v>
      </c>
      <c r="AU60" s="6">
        <v>0</v>
      </c>
      <c r="AV60" s="6">
        <v>0</v>
      </c>
      <c r="AW60" s="5" t="s">
        <v>147</v>
      </c>
      <c r="AX60" s="6">
        <v>0</v>
      </c>
      <c r="AY60" s="5" t="s">
        <v>482</v>
      </c>
    </row>
    <row r="61" s="1" customFormat="1" spans="1:51">
      <c r="A61" s="5">
        <v>57</v>
      </c>
      <c r="B61" s="5" t="s">
        <v>475</v>
      </c>
      <c r="C61" s="5" t="s">
        <v>476</v>
      </c>
      <c r="D61" s="5" t="s">
        <v>180</v>
      </c>
      <c r="E61" s="5" t="s">
        <v>152</v>
      </c>
      <c r="F61" s="5" t="s">
        <v>168</v>
      </c>
      <c r="G61" s="5" t="s">
        <v>154</v>
      </c>
      <c r="H61" s="5" t="s">
        <v>156</v>
      </c>
      <c r="I61" s="5" t="s">
        <v>157</v>
      </c>
      <c r="J61" s="5" t="s">
        <v>477</v>
      </c>
      <c r="K61" s="5" t="s">
        <v>158</v>
      </c>
      <c r="L61" s="5" t="s">
        <v>478</v>
      </c>
      <c r="M61" s="5" t="s">
        <v>478</v>
      </c>
      <c r="N61" s="5" t="s">
        <v>147</v>
      </c>
      <c r="O61" s="5" t="s">
        <v>185</v>
      </c>
      <c r="P61" s="5" t="s">
        <v>478</v>
      </c>
      <c r="Q61" s="5" t="s">
        <v>478</v>
      </c>
      <c r="R61" s="5" t="s">
        <v>163</v>
      </c>
      <c r="S61" s="5" t="s">
        <v>163</v>
      </c>
      <c r="T61" s="5" t="s">
        <v>163</v>
      </c>
      <c r="U61" s="5" t="s">
        <v>557</v>
      </c>
      <c r="V61" s="5" t="s">
        <v>572</v>
      </c>
      <c r="W61" s="5">
        <v>39</v>
      </c>
      <c r="X61" s="5" t="s">
        <v>475</v>
      </c>
      <c r="Y61" s="5" t="s">
        <v>162</v>
      </c>
      <c r="Z61" s="5" t="s">
        <v>163</v>
      </c>
      <c r="AA61" s="5" t="s">
        <v>163</v>
      </c>
      <c r="AB61" s="5" t="s">
        <v>163</v>
      </c>
      <c r="AC61" s="5" t="s">
        <v>163</v>
      </c>
      <c r="AD61" s="5" t="s">
        <v>481</v>
      </c>
      <c r="AE61" s="5" t="s">
        <v>174</v>
      </c>
      <c r="AF61" s="6">
        <v>0</v>
      </c>
      <c r="AG61" s="6">
        <v>0</v>
      </c>
      <c r="AH61" s="6">
        <v>0</v>
      </c>
      <c r="AI61" s="6">
        <v>0</v>
      </c>
      <c r="AJ61" s="6">
        <v>0</v>
      </c>
      <c r="AK61" s="6">
        <v>0</v>
      </c>
      <c r="AL61" s="6">
        <v>0</v>
      </c>
      <c r="AM61" s="6">
        <v>0</v>
      </c>
      <c r="AN61" s="6">
        <v>0</v>
      </c>
      <c r="AO61" s="6">
        <v>0</v>
      </c>
      <c r="AP61" s="6">
        <v>0</v>
      </c>
      <c r="AQ61" s="5" t="s">
        <v>147</v>
      </c>
      <c r="AR61" s="6">
        <v>6869.28</v>
      </c>
      <c r="AS61" s="6">
        <v>5869.28</v>
      </c>
      <c r="AT61" s="6">
        <v>1000</v>
      </c>
      <c r="AU61" s="6">
        <v>0</v>
      </c>
      <c r="AV61" s="6">
        <v>0</v>
      </c>
      <c r="AW61" s="5" t="s">
        <v>147</v>
      </c>
      <c r="AX61" s="6">
        <v>0</v>
      </c>
      <c r="AY61" s="5" t="s">
        <v>482</v>
      </c>
    </row>
    <row r="62" s="1" customFormat="1" spans="1:51">
      <c r="A62" s="5">
        <v>58</v>
      </c>
      <c r="B62" s="5" t="s">
        <v>475</v>
      </c>
      <c r="C62" s="5" t="s">
        <v>476</v>
      </c>
      <c r="D62" s="5" t="s">
        <v>180</v>
      </c>
      <c r="E62" s="5" t="s">
        <v>152</v>
      </c>
      <c r="F62" s="5" t="s">
        <v>168</v>
      </c>
      <c r="G62" s="5" t="s">
        <v>154</v>
      </c>
      <c r="H62" s="5" t="s">
        <v>156</v>
      </c>
      <c r="I62" s="5" t="s">
        <v>157</v>
      </c>
      <c r="J62" s="5" t="s">
        <v>477</v>
      </c>
      <c r="K62" s="5" t="s">
        <v>158</v>
      </c>
      <c r="L62" s="5" t="s">
        <v>478</v>
      </c>
      <c r="M62" s="5" t="s">
        <v>478</v>
      </c>
      <c r="N62" s="5" t="s">
        <v>147</v>
      </c>
      <c r="O62" s="5" t="s">
        <v>185</v>
      </c>
      <c r="P62" s="5" t="s">
        <v>478</v>
      </c>
      <c r="Q62" s="5" t="s">
        <v>478</v>
      </c>
      <c r="R62" s="5" t="s">
        <v>163</v>
      </c>
      <c r="S62" s="5" t="s">
        <v>163</v>
      </c>
      <c r="T62" s="5" t="s">
        <v>163</v>
      </c>
      <c r="U62" s="5" t="s">
        <v>502</v>
      </c>
      <c r="V62" s="5" t="s">
        <v>573</v>
      </c>
      <c r="W62" s="5">
        <v>40</v>
      </c>
      <c r="X62" s="5" t="s">
        <v>475</v>
      </c>
      <c r="Y62" s="5" t="s">
        <v>162</v>
      </c>
      <c r="Z62" s="5" t="s">
        <v>163</v>
      </c>
      <c r="AA62" s="5" t="s">
        <v>163</v>
      </c>
      <c r="AB62" s="5" t="s">
        <v>163</v>
      </c>
      <c r="AC62" s="5" t="s">
        <v>163</v>
      </c>
      <c r="AD62" s="5" t="s">
        <v>481</v>
      </c>
      <c r="AE62" s="5" t="s">
        <v>174</v>
      </c>
      <c r="AF62" s="6">
        <v>0</v>
      </c>
      <c r="AG62" s="6">
        <v>0</v>
      </c>
      <c r="AH62" s="6">
        <v>0</v>
      </c>
      <c r="AI62" s="6">
        <v>0</v>
      </c>
      <c r="AJ62" s="6">
        <v>0</v>
      </c>
      <c r="AK62" s="6">
        <v>0</v>
      </c>
      <c r="AL62" s="6">
        <v>0</v>
      </c>
      <c r="AM62" s="6">
        <v>0</v>
      </c>
      <c r="AN62" s="6">
        <v>0</v>
      </c>
      <c r="AO62" s="6">
        <v>0</v>
      </c>
      <c r="AP62" s="6">
        <v>0</v>
      </c>
      <c r="AQ62" s="5" t="s">
        <v>147</v>
      </c>
      <c r="AR62" s="6">
        <v>7544.02</v>
      </c>
      <c r="AS62" s="6">
        <v>6544.02</v>
      </c>
      <c r="AT62" s="6">
        <v>1000</v>
      </c>
      <c r="AU62" s="6">
        <v>0</v>
      </c>
      <c r="AV62" s="6">
        <v>0</v>
      </c>
      <c r="AW62" s="5" t="s">
        <v>147</v>
      </c>
      <c r="AX62" s="6">
        <v>0</v>
      </c>
      <c r="AY62" s="5" t="s">
        <v>482</v>
      </c>
    </row>
    <row r="63" s="1" customFormat="1" spans="1:51">
      <c r="A63" s="5">
        <v>59</v>
      </c>
      <c r="B63" s="5" t="s">
        <v>475</v>
      </c>
      <c r="C63" s="5" t="s">
        <v>476</v>
      </c>
      <c r="D63" s="5" t="s">
        <v>180</v>
      </c>
      <c r="E63" s="5" t="s">
        <v>152</v>
      </c>
      <c r="F63" s="5" t="s">
        <v>168</v>
      </c>
      <c r="G63" s="5" t="s">
        <v>154</v>
      </c>
      <c r="H63" s="5" t="s">
        <v>156</v>
      </c>
      <c r="I63" s="5" t="s">
        <v>157</v>
      </c>
      <c r="J63" s="5" t="s">
        <v>477</v>
      </c>
      <c r="K63" s="5" t="s">
        <v>158</v>
      </c>
      <c r="L63" s="5" t="s">
        <v>478</v>
      </c>
      <c r="M63" s="5" t="s">
        <v>478</v>
      </c>
      <c r="N63" s="5" t="s">
        <v>147</v>
      </c>
      <c r="O63" s="5" t="s">
        <v>185</v>
      </c>
      <c r="P63" s="5" t="s">
        <v>478</v>
      </c>
      <c r="Q63" s="5" t="s">
        <v>478</v>
      </c>
      <c r="R63" s="5" t="s">
        <v>163</v>
      </c>
      <c r="S63" s="5" t="s">
        <v>163</v>
      </c>
      <c r="T63" s="5" t="s">
        <v>163</v>
      </c>
      <c r="U63" s="5" t="s">
        <v>574</v>
      </c>
      <c r="V63" s="5" t="s">
        <v>575</v>
      </c>
      <c r="W63" s="5">
        <v>40</v>
      </c>
      <c r="X63" s="5" t="s">
        <v>475</v>
      </c>
      <c r="Y63" s="5" t="s">
        <v>162</v>
      </c>
      <c r="Z63" s="5" t="s">
        <v>163</v>
      </c>
      <c r="AA63" s="5" t="s">
        <v>163</v>
      </c>
      <c r="AB63" s="5" t="s">
        <v>163</v>
      </c>
      <c r="AC63" s="5" t="s">
        <v>163</v>
      </c>
      <c r="AD63" s="5" t="s">
        <v>481</v>
      </c>
      <c r="AE63" s="5" t="s">
        <v>174</v>
      </c>
      <c r="AF63" s="6">
        <v>0</v>
      </c>
      <c r="AG63" s="6">
        <v>0</v>
      </c>
      <c r="AH63" s="6">
        <v>0</v>
      </c>
      <c r="AI63" s="6">
        <v>0</v>
      </c>
      <c r="AJ63" s="6">
        <v>0</v>
      </c>
      <c r="AK63" s="6">
        <v>0</v>
      </c>
      <c r="AL63" s="6">
        <v>0</v>
      </c>
      <c r="AM63" s="6">
        <v>0</v>
      </c>
      <c r="AN63" s="6">
        <v>0</v>
      </c>
      <c r="AO63" s="6">
        <v>0</v>
      </c>
      <c r="AP63" s="6">
        <v>0</v>
      </c>
      <c r="AQ63" s="5" t="s">
        <v>147</v>
      </c>
      <c r="AR63" s="6">
        <v>6858.13</v>
      </c>
      <c r="AS63" s="6">
        <v>5858.13</v>
      </c>
      <c r="AT63" s="6">
        <v>1000</v>
      </c>
      <c r="AU63" s="6">
        <v>0</v>
      </c>
      <c r="AV63" s="6">
        <v>0</v>
      </c>
      <c r="AW63" s="5" t="s">
        <v>147</v>
      </c>
      <c r="AX63" s="6">
        <v>0</v>
      </c>
      <c r="AY63" s="5" t="s">
        <v>482</v>
      </c>
    </row>
    <row r="64" s="1" customFormat="1" spans="1:51">
      <c r="A64" s="5">
        <v>60</v>
      </c>
      <c r="B64" s="5" t="s">
        <v>475</v>
      </c>
      <c r="C64" s="5" t="s">
        <v>476</v>
      </c>
      <c r="D64" s="5" t="s">
        <v>180</v>
      </c>
      <c r="E64" s="5" t="s">
        <v>152</v>
      </c>
      <c r="F64" s="5" t="s">
        <v>168</v>
      </c>
      <c r="G64" s="5" t="s">
        <v>154</v>
      </c>
      <c r="H64" s="5" t="s">
        <v>156</v>
      </c>
      <c r="I64" s="5" t="s">
        <v>157</v>
      </c>
      <c r="J64" s="5" t="s">
        <v>477</v>
      </c>
      <c r="K64" s="5" t="s">
        <v>158</v>
      </c>
      <c r="L64" s="5" t="s">
        <v>478</v>
      </c>
      <c r="M64" s="5" t="s">
        <v>478</v>
      </c>
      <c r="N64" s="5" t="s">
        <v>147</v>
      </c>
      <c r="O64" s="5" t="s">
        <v>185</v>
      </c>
      <c r="P64" s="5" t="s">
        <v>478</v>
      </c>
      <c r="Q64" s="5" t="s">
        <v>478</v>
      </c>
      <c r="R64" s="5" t="s">
        <v>163</v>
      </c>
      <c r="S64" s="5" t="s">
        <v>163</v>
      </c>
      <c r="T64" s="5" t="s">
        <v>163</v>
      </c>
      <c r="U64" s="5" t="s">
        <v>576</v>
      </c>
      <c r="V64" s="5" t="s">
        <v>577</v>
      </c>
      <c r="W64" s="5">
        <v>40</v>
      </c>
      <c r="X64" s="5" t="s">
        <v>475</v>
      </c>
      <c r="Y64" s="5" t="s">
        <v>162</v>
      </c>
      <c r="Z64" s="5" t="s">
        <v>163</v>
      </c>
      <c r="AA64" s="5" t="s">
        <v>163</v>
      </c>
      <c r="AB64" s="5" t="s">
        <v>163</v>
      </c>
      <c r="AC64" s="5" t="s">
        <v>163</v>
      </c>
      <c r="AD64" s="5" t="s">
        <v>481</v>
      </c>
      <c r="AE64" s="5" t="s">
        <v>174</v>
      </c>
      <c r="AF64" s="6">
        <v>0</v>
      </c>
      <c r="AG64" s="6">
        <v>0</v>
      </c>
      <c r="AH64" s="6">
        <v>0</v>
      </c>
      <c r="AI64" s="6">
        <v>0</v>
      </c>
      <c r="AJ64" s="6">
        <v>0</v>
      </c>
      <c r="AK64" s="6">
        <v>0</v>
      </c>
      <c r="AL64" s="6">
        <v>0</v>
      </c>
      <c r="AM64" s="6">
        <v>0</v>
      </c>
      <c r="AN64" s="6">
        <v>0</v>
      </c>
      <c r="AO64" s="6">
        <v>0</v>
      </c>
      <c r="AP64" s="6">
        <v>0</v>
      </c>
      <c r="AQ64" s="5" t="s">
        <v>147</v>
      </c>
      <c r="AR64" s="6">
        <v>4995.57</v>
      </c>
      <c r="AS64" s="6">
        <v>3995.57</v>
      </c>
      <c r="AT64" s="6">
        <v>1000</v>
      </c>
      <c r="AU64" s="6">
        <v>0</v>
      </c>
      <c r="AV64" s="6">
        <v>0</v>
      </c>
      <c r="AW64" s="5" t="s">
        <v>147</v>
      </c>
      <c r="AX64" s="6">
        <v>0</v>
      </c>
      <c r="AY64" s="5" t="s">
        <v>482</v>
      </c>
    </row>
    <row r="65" s="1" customFormat="1" spans="1:51">
      <c r="A65" s="5">
        <v>61</v>
      </c>
      <c r="B65" s="5" t="s">
        <v>475</v>
      </c>
      <c r="C65" s="5" t="s">
        <v>476</v>
      </c>
      <c r="D65" s="5" t="s">
        <v>180</v>
      </c>
      <c r="E65" s="5" t="s">
        <v>152</v>
      </c>
      <c r="F65" s="5" t="s">
        <v>168</v>
      </c>
      <c r="G65" s="5" t="s">
        <v>154</v>
      </c>
      <c r="H65" s="5" t="s">
        <v>156</v>
      </c>
      <c r="I65" s="5" t="s">
        <v>157</v>
      </c>
      <c r="J65" s="5" t="s">
        <v>477</v>
      </c>
      <c r="K65" s="5" t="s">
        <v>158</v>
      </c>
      <c r="L65" s="5" t="s">
        <v>478</v>
      </c>
      <c r="M65" s="5" t="s">
        <v>478</v>
      </c>
      <c r="N65" s="5" t="s">
        <v>147</v>
      </c>
      <c r="O65" s="5" t="s">
        <v>185</v>
      </c>
      <c r="P65" s="5" t="s">
        <v>478</v>
      </c>
      <c r="Q65" s="5" t="s">
        <v>478</v>
      </c>
      <c r="R65" s="5" t="s">
        <v>163</v>
      </c>
      <c r="S65" s="5" t="s">
        <v>163</v>
      </c>
      <c r="T65" s="5" t="s">
        <v>163</v>
      </c>
      <c r="U65" s="5" t="s">
        <v>578</v>
      </c>
      <c r="V65" s="5" t="s">
        <v>535</v>
      </c>
      <c r="W65" s="5">
        <v>33</v>
      </c>
      <c r="X65" s="5" t="s">
        <v>475</v>
      </c>
      <c r="Y65" s="5" t="s">
        <v>162</v>
      </c>
      <c r="Z65" s="5" t="s">
        <v>163</v>
      </c>
      <c r="AA65" s="5" t="s">
        <v>163</v>
      </c>
      <c r="AB65" s="5" t="s">
        <v>163</v>
      </c>
      <c r="AC65" s="5" t="s">
        <v>163</v>
      </c>
      <c r="AD65" s="5" t="s">
        <v>481</v>
      </c>
      <c r="AE65" s="5" t="s">
        <v>174</v>
      </c>
      <c r="AF65" s="6">
        <v>0</v>
      </c>
      <c r="AG65" s="6">
        <v>0</v>
      </c>
      <c r="AH65" s="6">
        <v>0</v>
      </c>
      <c r="AI65" s="6">
        <v>0</v>
      </c>
      <c r="AJ65" s="6">
        <v>0</v>
      </c>
      <c r="AK65" s="6">
        <v>0</v>
      </c>
      <c r="AL65" s="6">
        <v>0</v>
      </c>
      <c r="AM65" s="6">
        <v>0</v>
      </c>
      <c r="AN65" s="6">
        <v>0</v>
      </c>
      <c r="AO65" s="6">
        <v>0</v>
      </c>
      <c r="AP65" s="6">
        <v>0</v>
      </c>
      <c r="AQ65" s="5" t="s">
        <v>147</v>
      </c>
      <c r="AR65" s="6">
        <v>6492.58</v>
      </c>
      <c r="AS65" s="6">
        <v>5492.58</v>
      </c>
      <c r="AT65" s="6">
        <v>1000</v>
      </c>
      <c r="AU65" s="6">
        <v>0</v>
      </c>
      <c r="AV65" s="6">
        <v>0</v>
      </c>
      <c r="AW65" s="5" t="s">
        <v>147</v>
      </c>
      <c r="AX65" s="6">
        <v>0</v>
      </c>
      <c r="AY65" s="5" t="s">
        <v>482</v>
      </c>
    </row>
    <row r="66" s="1" customFormat="1" spans="1:51">
      <c r="A66" s="5">
        <v>62</v>
      </c>
      <c r="B66" s="5" t="s">
        <v>475</v>
      </c>
      <c r="C66" s="5" t="s">
        <v>476</v>
      </c>
      <c r="D66" s="5" t="s">
        <v>180</v>
      </c>
      <c r="E66" s="5" t="s">
        <v>152</v>
      </c>
      <c r="F66" s="5" t="s">
        <v>379</v>
      </c>
      <c r="G66" s="5" t="s">
        <v>154</v>
      </c>
      <c r="H66" s="5" t="s">
        <v>156</v>
      </c>
      <c r="I66" s="5" t="s">
        <v>157</v>
      </c>
      <c r="J66" s="5" t="s">
        <v>477</v>
      </c>
      <c r="K66" s="5" t="s">
        <v>158</v>
      </c>
      <c r="L66" s="5" t="s">
        <v>478</v>
      </c>
      <c r="M66" s="5" t="s">
        <v>478</v>
      </c>
      <c r="N66" s="5" t="s">
        <v>147</v>
      </c>
      <c r="O66" s="5" t="s">
        <v>185</v>
      </c>
      <c r="P66" s="5" t="s">
        <v>478</v>
      </c>
      <c r="Q66" s="5" t="s">
        <v>478</v>
      </c>
      <c r="R66" s="5" t="s">
        <v>163</v>
      </c>
      <c r="S66" s="5" t="s">
        <v>163</v>
      </c>
      <c r="T66" s="5" t="s">
        <v>163</v>
      </c>
      <c r="U66" s="5" t="s">
        <v>540</v>
      </c>
      <c r="V66" s="5" t="s">
        <v>486</v>
      </c>
      <c r="W66" s="5">
        <v>38</v>
      </c>
      <c r="X66" s="5" t="s">
        <v>475</v>
      </c>
      <c r="Y66" s="5" t="s">
        <v>162</v>
      </c>
      <c r="Z66" s="5" t="s">
        <v>163</v>
      </c>
      <c r="AA66" s="5" t="s">
        <v>163</v>
      </c>
      <c r="AB66" s="5" t="s">
        <v>163</v>
      </c>
      <c r="AC66" s="5" t="s">
        <v>163</v>
      </c>
      <c r="AD66" s="5" t="s">
        <v>481</v>
      </c>
      <c r="AE66" s="5" t="s">
        <v>174</v>
      </c>
      <c r="AF66" s="6">
        <v>0</v>
      </c>
      <c r="AG66" s="6">
        <v>0</v>
      </c>
      <c r="AH66" s="6">
        <v>0</v>
      </c>
      <c r="AI66" s="6">
        <v>0</v>
      </c>
      <c r="AJ66" s="6">
        <v>0</v>
      </c>
      <c r="AK66" s="6">
        <v>0</v>
      </c>
      <c r="AL66" s="6">
        <v>0</v>
      </c>
      <c r="AM66" s="6">
        <v>0</v>
      </c>
      <c r="AN66" s="6">
        <v>0</v>
      </c>
      <c r="AO66" s="6">
        <v>0</v>
      </c>
      <c r="AP66" s="6">
        <v>0</v>
      </c>
      <c r="AQ66" s="5" t="s">
        <v>147</v>
      </c>
      <c r="AR66" s="6">
        <v>7345.04</v>
      </c>
      <c r="AS66" s="6">
        <v>6345.04</v>
      </c>
      <c r="AT66" s="6">
        <v>1000</v>
      </c>
      <c r="AU66" s="6">
        <v>0</v>
      </c>
      <c r="AV66" s="6">
        <v>0</v>
      </c>
      <c r="AW66" s="5" t="s">
        <v>147</v>
      </c>
      <c r="AX66" s="6">
        <v>0</v>
      </c>
      <c r="AY66" s="5" t="s">
        <v>482</v>
      </c>
    </row>
    <row r="67" s="1" customFormat="1" spans="1:51">
      <c r="A67" s="5">
        <v>63</v>
      </c>
      <c r="B67" s="5" t="s">
        <v>475</v>
      </c>
      <c r="C67" s="5" t="s">
        <v>476</v>
      </c>
      <c r="D67" s="5" t="s">
        <v>180</v>
      </c>
      <c r="E67" s="5" t="s">
        <v>152</v>
      </c>
      <c r="F67" s="5" t="s">
        <v>153</v>
      </c>
      <c r="G67" s="5" t="s">
        <v>154</v>
      </c>
      <c r="H67" s="5" t="s">
        <v>156</v>
      </c>
      <c r="I67" s="5" t="s">
        <v>157</v>
      </c>
      <c r="J67" s="5" t="s">
        <v>477</v>
      </c>
      <c r="K67" s="5" t="s">
        <v>158</v>
      </c>
      <c r="L67" s="5" t="s">
        <v>478</v>
      </c>
      <c r="M67" s="5" t="s">
        <v>478</v>
      </c>
      <c r="N67" s="5" t="s">
        <v>147</v>
      </c>
      <c r="O67" s="5" t="s">
        <v>185</v>
      </c>
      <c r="P67" s="5" t="s">
        <v>478</v>
      </c>
      <c r="Q67" s="5" t="s">
        <v>478</v>
      </c>
      <c r="R67" s="5" t="s">
        <v>163</v>
      </c>
      <c r="S67" s="5" t="s">
        <v>163</v>
      </c>
      <c r="T67" s="5" t="s">
        <v>163</v>
      </c>
      <c r="U67" s="5" t="s">
        <v>557</v>
      </c>
      <c r="V67" s="5" t="s">
        <v>579</v>
      </c>
      <c r="W67" s="5">
        <v>43</v>
      </c>
      <c r="X67" s="5" t="s">
        <v>475</v>
      </c>
      <c r="Y67" s="5" t="s">
        <v>162</v>
      </c>
      <c r="Z67" s="5" t="s">
        <v>163</v>
      </c>
      <c r="AA67" s="5" t="s">
        <v>163</v>
      </c>
      <c r="AB67" s="5" t="s">
        <v>163</v>
      </c>
      <c r="AC67" s="5" t="s">
        <v>163</v>
      </c>
      <c r="AD67" s="5" t="s">
        <v>481</v>
      </c>
      <c r="AE67" s="5" t="s">
        <v>174</v>
      </c>
      <c r="AF67" s="6">
        <v>0</v>
      </c>
      <c r="AG67" s="6">
        <v>0</v>
      </c>
      <c r="AH67" s="6">
        <v>0</v>
      </c>
      <c r="AI67" s="6">
        <v>0</v>
      </c>
      <c r="AJ67" s="6">
        <v>0</v>
      </c>
      <c r="AK67" s="6">
        <v>0</v>
      </c>
      <c r="AL67" s="6">
        <v>0</v>
      </c>
      <c r="AM67" s="6">
        <v>0</v>
      </c>
      <c r="AN67" s="6">
        <v>0</v>
      </c>
      <c r="AO67" s="6">
        <v>0</v>
      </c>
      <c r="AP67" s="6">
        <v>0</v>
      </c>
      <c r="AQ67" s="5" t="s">
        <v>147</v>
      </c>
      <c r="AR67" s="6">
        <v>8125.46</v>
      </c>
      <c r="AS67" s="6">
        <v>7125.46</v>
      </c>
      <c r="AT67" s="6">
        <v>1000</v>
      </c>
      <c r="AU67" s="6">
        <v>0</v>
      </c>
      <c r="AV67" s="6">
        <v>0</v>
      </c>
      <c r="AW67" s="5" t="s">
        <v>147</v>
      </c>
      <c r="AX67" s="6">
        <v>0</v>
      </c>
      <c r="AY67" s="5" t="s">
        <v>482</v>
      </c>
    </row>
    <row r="68" s="1" customFormat="1" spans="1:51">
      <c r="A68" s="5">
        <v>64</v>
      </c>
      <c r="B68" s="5" t="s">
        <v>475</v>
      </c>
      <c r="C68" s="5" t="s">
        <v>476</v>
      </c>
      <c r="D68" s="5" t="s">
        <v>180</v>
      </c>
      <c r="E68" s="5" t="s">
        <v>152</v>
      </c>
      <c r="F68" s="5" t="s">
        <v>168</v>
      </c>
      <c r="G68" s="5" t="s">
        <v>154</v>
      </c>
      <c r="H68" s="5" t="s">
        <v>156</v>
      </c>
      <c r="I68" s="5" t="s">
        <v>157</v>
      </c>
      <c r="J68" s="5" t="s">
        <v>477</v>
      </c>
      <c r="K68" s="5" t="s">
        <v>158</v>
      </c>
      <c r="L68" s="5" t="s">
        <v>478</v>
      </c>
      <c r="M68" s="5" t="s">
        <v>478</v>
      </c>
      <c r="N68" s="5" t="s">
        <v>147</v>
      </c>
      <c r="O68" s="5" t="s">
        <v>185</v>
      </c>
      <c r="P68" s="5" t="s">
        <v>478</v>
      </c>
      <c r="Q68" s="5" t="s">
        <v>478</v>
      </c>
      <c r="R68" s="5" t="s">
        <v>163</v>
      </c>
      <c r="S68" s="5" t="s">
        <v>163</v>
      </c>
      <c r="T68" s="5" t="s">
        <v>163</v>
      </c>
      <c r="U68" s="5" t="s">
        <v>576</v>
      </c>
      <c r="V68" s="5" t="s">
        <v>550</v>
      </c>
      <c r="W68" s="5">
        <v>36</v>
      </c>
      <c r="X68" s="5" t="s">
        <v>475</v>
      </c>
      <c r="Y68" s="5" t="s">
        <v>162</v>
      </c>
      <c r="Z68" s="5" t="s">
        <v>163</v>
      </c>
      <c r="AA68" s="5" t="s">
        <v>163</v>
      </c>
      <c r="AB68" s="5" t="s">
        <v>163</v>
      </c>
      <c r="AC68" s="5" t="s">
        <v>163</v>
      </c>
      <c r="AD68" s="5" t="s">
        <v>481</v>
      </c>
      <c r="AE68" s="5" t="s">
        <v>174</v>
      </c>
      <c r="AF68" s="6">
        <v>0</v>
      </c>
      <c r="AG68" s="6">
        <v>0</v>
      </c>
      <c r="AH68" s="6">
        <v>0</v>
      </c>
      <c r="AI68" s="6">
        <v>0</v>
      </c>
      <c r="AJ68" s="6">
        <v>0</v>
      </c>
      <c r="AK68" s="6">
        <v>0</v>
      </c>
      <c r="AL68" s="6">
        <v>0</v>
      </c>
      <c r="AM68" s="6">
        <v>0</v>
      </c>
      <c r="AN68" s="6">
        <v>0</v>
      </c>
      <c r="AO68" s="6">
        <v>0</v>
      </c>
      <c r="AP68" s="6">
        <v>0</v>
      </c>
      <c r="AQ68" s="5" t="s">
        <v>147</v>
      </c>
      <c r="AR68" s="6">
        <v>6524.61</v>
      </c>
      <c r="AS68" s="6">
        <v>5524.61</v>
      </c>
      <c r="AT68" s="6">
        <v>1000</v>
      </c>
      <c r="AU68" s="6">
        <v>0</v>
      </c>
      <c r="AV68" s="6">
        <v>0</v>
      </c>
      <c r="AW68" s="5" t="s">
        <v>147</v>
      </c>
      <c r="AX68" s="6">
        <v>0</v>
      </c>
      <c r="AY68" s="5" t="s">
        <v>482</v>
      </c>
    </row>
    <row r="69" s="1" customFormat="1" spans="1:51">
      <c r="A69" s="5">
        <v>65</v>
      </c>
      <c r="B69" s="5" t="s">
        <v>475</v>
      </c>
      <c r="C69" s="5" t="s">
        <v>476</v>
      </c>
      <c r="D69" s="5" t="s">
        <v>180</v>
      </c>
      <c r="E69" s="5" t="s">
        <v>152</v>
      </c>
      <c r="F69" s="5" t="s">
        <v>168</v>
      </c>
      <c r="G69" s="5" t="s">
        <v>154</v>
      </c>
      <c r="H69" s="5" t="s">
        <v>156</v>
      </c>
      <c r="I69" s="5" t="s">
        <v>157</v>
      </c>
      <c r="J69" s="5" t="s">
        <v>477</v>
      </c>
      <c r="K69" s="5" t="s">
        <v>158</v>
      </c>
      <c r="L69" s="5" t="s">
        <v>478</v>
      </c>
      <c r="M69" s="5" t="s">
        <v>478</v>
      </c>
      <c r="N69" s="5" t="s">
        <v>147</v>
      </c>
      <c r="O69" s="5" t="s">
        <v>185</v>
      </c>
      <c r="P69" s="5" t="s">
        <v>478</v>
      </c>
      <c r="Q69" s="5" t="s">
        <v>478</v>
      </c>
      <c r="R69" s="5" t="s">
        <v>163</v>
      </c>
      <c r="S69" s="5" t="s">
        <v>163</v>
      </c>
      <c r="T69" s="5" t="s">
        <v>163</v>
      </c>
      <c r="U69" s="5" t="s">
        <v>580</v>
      </c>
      <c r="V69" s="5" t="s">
        <v>512</v>
      </c>
      <c r="W69" s="5">
        <v>36</v>
      </c>
      <c r="X69" s="5" t="s">
        <v>475</v>
      </c>
      <c r="Y69" s="5" t="s">
        <v>162</v>
      </c>
      <c r="Z69" s="5" t="s">
        <v>163</v>
      </c>
      <c r="AA69" s="5" t="s">
        <v>163</v>
      </c>
      <c r="AB69" s="5" t="s">
        <v>163</v>
      </c>
      <c r="AC69" s="5" t="s">
        <v>163</v>
      </c>
      <c r="AD69" s="5" t="s">
        <v>481</v>
      </c>
      <c r="AE69" s="5" t="s">
        <v>174</v>
      </c>
      <c r="AF69" s="6">
        <v>0</v>
      </c>
      <c r="AG69" s="6">
        <v>0</v>
      </c>
      <c r="AH69" s="6">
        <v>0</v>
      </c>
      <c r="AI69" s="6">
        <v>0</v>
      </c>
      <c r="AJ69" s="6">
        <v>0</v>
      </c>
      <c r="AK69" s="6">
        <v>0</v>
      </c>
      <c r="AL69" s="6">
        <v>0</v>
      </c>
      <c r="AM69" s="6">
        <v>0</v>
      </c>
      <c r="AN69" s="6">
        <v>0</v>
      </c>
      <c r="AO69" s="6">
        <v>0</v>
      </c>
      <c r="AP69" s="6">
        <v>0</v>
      </c>
      <c r="AQ69" s="5" t="s">
        <v>147</v>
      </c>
      <c r="AR69" s="6">
        <v>7047.61</v>
      </c>
      <c r="AS69" s="6">
        <v>6047.61</v>
      </c>
      <c r="AT69" s="6">
        <v>1000</v>
      </c>
      <c r="AU69" s="6">
        <v>0</v>
      </c>
      <c r="AV69" s="6">
        <v>0</v>
      </c>
      <c r="AW69" s="5" t="s">
        <v>147</v>
      </c>
      <c r="AX69" s="6">
        <v>0</v>
      </c>
      <c r="AY69" s="5" t="s">
        <v>482</v>
      </c>
    </row>
    <row r="70" s="1" customFormat="1" spans="1:51">
      <c r="A70" s="5">
        <v>66</v>
      </c>
      <c r="B70" s="5" t="s">
        <v>475</v>
      </c>
      <c r="C70" s="5" t="s">
        <v>476</v>
      </c>
      <c r="D70" s="5" t="s">
        <v>151</v>
      </c>
      <c r="E70" s="5" t="s">
        <v>152</v>
      </c>
      <c r="F70" s="5" t="s">
        <v>153</v>
      </c>
      <c r="G70" s="5" t="s">
        <v>154</v>
      </c>
      <c r="H70" s="5" t="s">
        <v>156</v>
      </c>
      <c r="I70" s="5" t="s">
        <v>157</v>
      </c>
      <c r="J70" s="5" t="s">
        <v>477</v>
      </c>
      <c r="K70" s="5" t="s">
        <v>158</v>
      </c>
      <c r="L70" s="5" t="s">
        <v>478</v>
      </c>
      <c r="M70" s="5" t="s">
        <v>478</v>
      </c>
      <c r="N70" s="5" t="s">
        <v>147</v>
      </c>
      <c r="O70" s="5" t="s">
        <v>185</v>
      </c>
      <c r="P70" s="5" t="s">
        <v>478</v>
      </c>
      <c r="Q70" s="5" t="s">
        <v>478</v>
      </c>
      <c r="R70" s="5" t="s">
        <v>163</v>
      </c>
      <c r="S70" s="5" t="s">
        <v>163</v>
      </c>
      <c r="T70" s="5" t="s">
        <v>163</v>
      </c>
      <c r="U70" s="5" t="s">
        <v>581</v>
      </c>
      <c r="V70" s="5" t="s">
        <v>582</v>
      </c>
      <c r="W70" s="5">
        <v>37</v>
      </c>
      <c r="X70" s="5" t="s">
        <v>475</v>
      </c>
      <c r="Y70" s="5" t="s">
        <v>162</v>
      </c>
      <c r="Z70" s="5" t="s">
        <v>163</v>
      </c>
      <c r="AA70" s="5" t="s">
        <v>163</v>
      </c>
      <c r="AB70" s="5" t="s">
        <v>163</v>
      </c>
      <c r="AC70" s="5" t="s">
        <v>163</v>
      </c>
      <c r="AD70" s="5" t="s">
        <v>481</v>
      </c>
      <c r="AE70" s="5" t="s">
        <v>174</v>
      </c>
      <c r="AF70" s="6">
        <v>0</v>
      </c>
      <c r="AG70" s="6">
        <v>0</v>
      </c>
      <c r="AH70" s="6">
        <v>0</v>
      </c>
      <c r="AI70" s="6">
        <v>0</v>
      </c>
      <c r="AJ70" s="6">
        <v>0</v>
      </c>
      <c r="AK70" s="6">
        <v>0</v>
      </c>
      <c r="AL70" s="6">
        <v>0</v>
      </c>
      <c r="AM70" s="6">
        <v>0</v>
      </c>
      <c r="AN70" s="6">
        <v>0</v>
      </c>
      <c r="AO70" s="6">
        <v>0</v>
      </c>
      <c r="AP70" s="6">
        <v>0</v>
      </c>
      <c r="AQ70" s="5" t="s">
        <v>147</v>
      </c>
      <c r="AR70" s="6">
        <v>6736.25</v>
      </c>
      <c r="AS70" s="6">
        <v>5736.25</v>
      </c>
      <c r="AT70" s="6">
        <v>1000</v>
      </c>
      <c r="AU70" s="6">
        <v>0</v>
      </c>
      <c r="AV70" s="6">
        <v>0</v>
      </c>
      <c r="AW70" s="5" t="s">
        <v>147</v>
      </c>
      <c r="AX70" s="6">
        <v>0</v>
      </c>
      <c r="AY70" s="5" t="s">
        <v>482</v>
      </c>
    </row>
    <row r="71" s="1" customFormat="1" spans="1:51">
      <c r="A71" s="5">
        <v>67</v>
      </c>
      <c r="B71" s="5" t="s">
        <v>475</v>
      </c>
      <c r="C71" s="5" t="s">
        <v>476</v>
      </c>
      <c r="D71" s="5" t="s">
        <v>151</v>
      </c>
      <c r="E71" s="5" t="s">
        <v>152</v>
      </c>
      <c r="F71" s="5" t="s">
        <v>168</v>
      </c>
      <c r="G71" s="5" t="s">
        <v>154</v>
      </c>
      <c r="H71" s="5" t="s">
        <v>156</v>
      </c>
      <c r="I71" s="5" t="s">
        <v>157</v>
      </c>
      <c r="J71" s="5" t="s">
        <v>477</v>
      </c>
      <c r="K71" s="5" t="s">
        <v>158</v>
      </c>
      <c r="L71" s="5" t="s">
        <v>478</v>
      </c>
      <c r="M71" s="5" t="s">
        <v>478</v>
      </c>
      <c r="N71" s="5" t="s">
        <v>147</v>
      </c>
      <c r="O71" s="5" t="s">
        <v>185</v>
      </c>
      <c r="P71" s="5" t="s">
        <v>478</v>
      </c>
      <c r="Q71" s="5" t="s">
        <v>478</v>
      </c>
      <c r="R71" s="5" t="s">
        <v>163</v>
      </c>
      <c r="S71" s="5" t="s">
        <v>163</v>
      </c>
      <c r="T71" s="5" t="s">
        <v>163</v>
      </c>
      <c r="U71" s="5" t="s">
        <v>583</v>
      </c>
      <c r="V71" s="5" t="s">
        <v>584</v>
      </c>
      <c r="W71" s="5">
        <v>34</v>
      </c>
      <c r="X71" s="5" t="s">
        <v>475</v>
      </c>
      <c r="Y71" s="5" t="s">
        <v>162</v>
      </c>
      <c r="Z71" s="5" t="s">
        <v>163</v>
      </c>
      <c r="AA71" s="5" t="s">
        <v>163</v>
      </c>
      <c r="AB71" s="5" t="s">
        <v>163</v>
      </c>
      <c r="AC71" s="5" t="s">
        <v>163</v>
      </c>
      <c r="AD71" s="5" t="s">
        <v>481</v>
      </c>
      <c r="AE71" s="5" t="s">
        <v>174</v>
      </c>
      <c r="AF71" s="6">
        <v>0</v>
      </c>
      <c r="AG71" s="6">
        <v>0</v>
      </c>
      <c r="AH71" s="6">
        <v>0</v>
      </c>
      <c r="AI71" s="6">
        <v>0</v>
      </c>
      <c r="AJ71" s="6">
        <v>0</v>
      </c>
      <c r="AK71" s="6">
        <v>0</v>
      </c>
      <c r="AL71" s="6">
        <v>0</v>
      </c>
      <c r="AM71" s="6">
        <v>0</v>
      </c>
      <c r="AN71" s="6">
        <v>0</v>
      </c>
      <c r="AO71" s="6">
        <v>0</v>
      </c>
      <c r="AP71" s="6">
        <v>0</v>
      </c>
      <c r="AQ71" s="5" t="s">
        <v>147</v>
      </c>
      <c r="AR71" s="6">
        <v>6415.42</v>
      </c>
      <c r="AS71" s="6">
        <v>5415.42</v>
      </c>
      <c r="AT71" s="6">
        <v>1000</v>
      </c>
      <c r="AU71" s="6">
        <v>0</v>
      </c>
      <c r="AV71" s="6">
        <v>0</v>
      </c>
      <c r="AW71" s="5" t="s">
        <v>147</v>
      </c>
      <c r="AX71" s="6">
        <v>0</v>
      </c>
      <c r="AY71" s="5" t="s">
        <v>482</v>
      </c>
    </row>
    <row r="72" s="1" customFormat="1" spans="1:51">
      <c r="A72" s="5">
        <v>68</v>
      </c>
      <c r="B72" s="5" t="s">
        <v>475</v>
      </c>
      <c r="C72" s="5" t="s">
        <v>476</v>
      </c>
      <c r="D72" s="5" t="s">
        <v>151</v>
      </c>
      <c r="E72" s="5" t="s">
        <v>152</v>
      </c>
      <c r="F72" s="5" t="s">
        <v>168</v>
      </c>
      <c r="G72" s="5" t="s">
        <v>154</v>
      </c>
      <c r="H72" s="5" t="s">
        <v>156</v>
      </c>
      <c r="I72" s="5" t="s">
        <v>157</v>
      </c>
      <c r="J72" s="5" t="s">
        <v>477</v>
      </c>
      <c r="K72" s="5" t="s">
        <v>158</v>
      </c>
      <c r="L72" s="5" t="s">
        <v>478</v>
      </c>
      <c r="M72" s="5" t="s">
        <v>478</v>
      </c>
      <c r="N72" s="5" t="s">
        <v>147</v>
      </c>
      <c r="O72" s="5" t="s">
        <v>185</v>
      </c>
      <c r="P72" s="5" t="s">
        <v>478</v>
      </c>
      <c r="Q72" s="5" t="s">
        <v>478</v>
      </c>
      <c r="R72" s="5" t="s">
        <v>163</v>
      </c>
      <c r="S72" s="5" t="s">
        <v>163</v>
      </c>
      <c r="T72" s="5" t="s">
        <v>163</v>
      </c>
      <c r="U72" s="5" t="s">
        <v>576</v>
      </c>
      <c r="V72" s="5" t="s">
        <v>585</v>
      </c>
      <c r="W72" s="5">
        <v>35</v>
      </c>
      <c r="X72" s="5" t="s">
        <v>475</v>
      </c>
      <c r="Y72" s="5" t="s">
        <v>162</v>
      </c>
      <c r="Z72" s="5" t="s">
        <v>163</v>
      </c>
      <c r="AA72" s="5" t="s">
        <v>163</v>
      </c>
      <c r="AB72" s="5" t="s">
        <v>163</v>
      </c>
      <c r="AC72" s="5" t="s">
        <v>163</v>
      </c>
      <c r="AD72" s="5" t="s">
        <v>481</v>
      </c>
      <c r="AE72" s="5" t="s">
        <v>174</v>
      </c>
      <c r="AF72" s="6">
        <v>0</v>
      </c>
      <c r="AG72" s="6">
        <v>0</v>
      </c>
      <c r="AH72" s="6">
        <v>0</v>
      </c>
      <c r="AI72" s="6">
        <v>0</v>
      </c>
      <c r="AJ72" s="6">
        <v>0</v>
      </c>
      <c r="AK72" s="6">
        <v>0</v>
      </c>
      <c r="AL72" s="6">
        <v>0</v>
      </c>
      <c r="AM72" s="6">
        <v>0</v>
      </c>
      <c r="AN72" s="6">
        <v>0</v>
      </c>
      <c r="AO72" s="6">
        <v>0</v>
      </c>
      <c r="AP72" s="6">
        <v>0</v>
      </c>
      <c r="AQ72" s="5" t="s">
        <v>147</v>
      </c>
      <c r="AR72" s="6">
        <v>6348.61</v>
      </c>
      <c r="AS72" s="6">
        <v>5348.61</v>
      </c>
      <c r="AT72" s="6">
        <v>1000</v>
      </c>
      <c r="AU72" s="6">
        <v>0</v>
      </c>
      <c r="AV72" s="6">
        <v>0</v>
      </c>
      <c r="AW72" s="5" t="s">
        <v>147</v>
      </c>
      <c r="AX72" s="6">
        <v>0</v>
      </c>
      <c r="AY72" s="5" t="s">
        <v>482</v>
      </c>
    </row>
    <row r="73" s="1" customFormat="1" spans="1:51">
      <c r="A73" s="5">
        <v>69</v>
      </c>
      <c r="B73" s="5" t="s">
        <v>475</v>
      </c>
      <c r="C73" s="5" t="s">
        <v>476</v>
      </c>
      <c r="D73" s="5" t="s">
        <v>180</v>
      </c>
      <c r="E73" s="5" t="s">
        <v>152</v>
      </c>
      <c r="F73" s="5" t="s">
        <v>379</v>
      </c>
      <c r="G73" s="5" t="s">
        <v>154</v>
      </c>
      <c r="H73" s="5" t="s">
        <v>156</v>
      </c>
      <c r="I73" s="5" t="s">
        <v>157</v>
      </c>
      <c r="J73" s="5" t="s">
        <v>477</v>
      </c>
      <c r="K73" s="5" t="s">
        <v>158</v>
      </c>
      <c r="L73" s="5" t="s">
        <v>478</v>
      </c>
      <c r="M73" s="5" t="s">
        <v>478</v>
      </c>
      <c r="N73" s="5" t="s">
        <v>147</v>
      </c>
      <c r="O73" s="5" t="s">
        <v>185</v>
      </c>
      <c r="P73" s="5" t="s">
        <v>478</v>
      </c>
      <c r="Q73" s="5" t="s">
        <v>478</v>
      </c>
      <c r="R73" s="5" t="s">
        <v>163</v>
      </c>
      <c r="S73" s="5" t="s">
        <v>163</v>
      </c>
      <c r="T73" s="5" t="s">
        <v>163</v>
      </c>
      <c r="U73" s="5" t="s">
        <v>586</v>
      </c>
      <c r="V73" s="5" t="s">
        <v>587</v>
      </c>
      <c r="W73" s="5">
        <v>60</v>
      </c>
      <c r="X73" s="5" t="s">
        <v>475</v>
      </c>
      <c r="Y73" s="5" t="s">
        <v>162</v>
      </c>
      <c r="Z73" s="5" t="s">
        <v>163</v>
      </c>
      <c r="AA73" s="5" t="s">
        <v>163</v>
      </c>
      <c r="AB73" s="5" t="s">
        <v>163</v>
      </c>
      <c r="AC73" s="5" t="s">
        <v>163</v>
      </c>
      <c r="AD73" s="5" t="s">
        <v>481</v>
      </c>
      <c r="AE73" s="5" t="s">
        <v>174</v>
      </c>
      <c r="AF73" s="6">
        <v>0</v>
      </c>
      <c r="AG73" s="6">
        <v>0</v>
      </c>
      <c r="AH73" s="6">
        <v>0</v>
      </c>
      <c r="AI73" s="6">
        <v>0</v>
      </c>
      <c r="AJ73" s="6">
        <v>0</v>
      </c>
      <c r="AK73" s="6">
        <v>0</v>
      </c>
      <c r="AL73" s="6">
        <v>0</v>
      </c>
      <c r="AM73" s="6">
        <v>0</v>
      </c>
      <c r="AN73" s="6">
        <v>0</v>
      </c>
      <c r="AO73" s="6">
        <v>0</v>
      </c>
      <c r="AP73" s="6">
        <v>0</v>
      </c>
      <c r="AQ73" s="5" t="s">
        <v>147</v>
      </c>
      <c r="AR73" s="6">
        <v>6320.84</v>
      </c>
      <c r="AS73" s="6">
        <v>5320.84</v>
      </c>
      <c r="AT73" s="6">
        <v>1000</v>
      </c>
      <c r="AU73" s="6">
        <v>0</v>
      </c>
      <c r="AV73" s="6">
        <v>0</v>
      </c>
      <c r="AW73" s="5" t="s">
        <v>147</v>
      </c>
      <c r="AX73" s="6">
        <v>0</v>
      </c>
      <c r="AY73" s="5" t="s">
        <v>482</v>
      </c>
    </row>
    <row r="74" s="1" customFormat="1" spans="1:51">
      <c r="A74" s="5">
        <v>70</v>
      </c>
      <c r="B74" s="5" t="s">
        <v>475</v>
      </c>
      <c r="C74" s="5" t="s">
        <v>476</v>
      </c>
      <c r="D74" s="5" t="s">
        <v>180</v>
      </c>
      <c r="E74" s="5" t="s">
        <v>152</v>
      </c>
      <c r="F74" s="5" t="s">
        <v>168</v>
      </c>
      <c r="G74" s="5" t="s">
        <v>154</v>
      </c>
      <c r="H74" s="5" t="s">
        <v>156</v>
      </c>
      <c r="I74" s="5" t="s">
        <v>157</v>
      </c>
      <c r="J74" s="5" t="s">
        <v>477</v>
      </c>
      <c r="K74" s="5" t="s">
        <v>158</v>
      </c>
      <c r="L74" s="5" t="s">
        <v>478</v>
      </c>
      <c r="M74" s="5" t="s">
        <v>478</v>
      </c>
      <c r="N74" s="5" t="s">
        <v>147</v>
      </c>
      <c r="O74" s="5" t="s">
        <v>185</v>
      </c>
      <c r="P74" s="5" t="s">
        <v>478</v>
      </c>
      <c r="Q74" s="5" t="s">
        <v>478</v>
      </c>
      <c r="R74" s="5" t="s">
        <v>163</v>
      </c>
      <c r="S74" s="5" t="s">
        <v>163</v>
      </c>
      <c r="T74" s="5" t="s">
        <v>163</v>
      </c>
      <c r="U74" s="5" t="s">
        <v>588</v>
      </c>
      <c r="V74" s="5" t="s">
        <v>589</v>
      </c>
      <c r="W74" s="5">
        <v>36</v>
      </c>
      <c r="X74" s="5" t="s">
        <v>475</v>
      </c>
      <c r="Y74" s="5" t="s">
        <v>162</v>
      </c>
      <c r="Z74" s="5" t="s">
        <v>163</v>
      </c>
      <c r="AA74" s="5" t="s">
        <v>163</v>
      </c>
      <c r="AB74" s="5" t="s">
        <v>163</v>
      </c>
      <c r="AC74" s="5" t="s">
        <v>163</v>
      </c>
      <c r="AD74" s="5" t="s">
        <v>481</v>
      </c>
      <c r="AE74" s="5" t="s">
        <v>174</v>
      </c>
      <c r="AF74" s="6">
        <v>0</v>
      </c>
      <c r="AG74" s="6">
        <v>0</v>
      </c>
      <c r="AH74" s="6">
        <v>0</v>
      </c>
      <c r="AI74" s="6">
        <v>0</v>
      </c>
      <c r="AJ74" s="6">
        <v>0</v>
      </c>
      <c r="AK74" s="6">
        <v>0</v>
      </c>
      <c r="AL74" s="6">
        <v>0</v>
      </c>
      <c r="AM74" s="6">
        <v>0</v>
      </c>
      <c r="AN74" s="6">
        <v>0</v>
      </c>
      <c r="AO74" s="6">
        <v>0</v>
      </c>
      <c r="AP74" s="6">
        <v>0</v>
      </c>
      <c r="AQ74" s="5" t="s">
        <v>147</v>
      </c>
      <c r="AR74" s="6">
        <v>6420.16</v>
      </c>
      <c r="AS74" s="6">
        <v>5420.16</v>
      </c>
      <c r="AT74" s="6">
        <v>1000</v>
      </c>
      <c r="AU74" s="6">
        <v>0</v>
      </c>
      <c r="AV74" s="6">
        <v>0</v>
      </c>
      <c r="AW74" s="5" t="s">
        <v>147</v>
      </c>
      <c r="AX74" s="6">
        <v>0</v>
      </c>
      <c r="AY74" s="5" t="s">
        <v>482</v>
      </c>
    </row>
    <row r="75" s="1" customFormat="1" spans="1:51">
      <c r="A75" s="5">
        <v>71</v>
      </c>
      <c r="B75" s="5" t="s">
        <v>475</v>
      </c>
      <c r="C75" s="5" t="s">
        <v>476</v>
      </c>
      <c r="D75" s="5" t="s">
        <v>180</v>
      </c>
      <c r="E75" s="5" t="s">
        <v>152</v>
      </c>
      <c r="F75" s="5" t="s">
        <v>168</v>
      </c>
      <c r="G75" s="5" t="s">
        <v>154</v>
      </c>
      <c r="H75" s="5" t="s">
        <v>156</v>
      </c>
      <c r="I75" s="5" t="s">
        <v>157</v>
      </c>
      <c r="J75" s="5" t="s">
        <v>477</v>
      </c>
      <c r="K75" s="5" t="s">
        <v>158</v>
      </c>
      <c r="L75" s="5" t="s">
        <v>478</v>
      </c>
      <c r="M75" s="5" t="s">
        <v>478</v>
      </c>
      <c r="N75" s="5" t="s">
        <v>147</v>
      </c>
      <c r="O75" s="5" t="s">
        <v>185</v>
      </c>
      <c r="P75" s="5" t="s">
        <v>478</v>
      </c>
      <c r="Q75" s="5" t="s">
        <v>478</v>
      </c>
      <c r="R75" s="5" t="s">
        <v>163</v>
      </c>
      <c r="S75" s="5" t="s">
        <v>163</v>
      </c>
      <c r="T75" s="5" t="s">
        <v>163</v>
      </c>
      <c r="U75" s="5" t="s">
        <v>590</v>
      </c>
      <c r="V75" s="5" t="s">
        <v>591</v>
      </c>
      <c r="W75" s="5">
        <v>38</v>
      </c>
      <c r="X75" s="5" t="s">
        <v>475</v>
      </c>
      <c r="Y75" s="5" t="s">
        <v>162</v>
      </c>
      <c r="Z75" s="5" t="s">
        <v>163</v>
      </c>
      <c r="AA75" s="5" t="s">
        <v>163</v>
      </c>
      <c r="AB75" s="5" t="s">
        <v>163</v>
      </c>
      <c r="AC75" s="5" t="s">
        <v>163</v>
      </c>
      <c r="AD75" s="5" t="s">
        <v>481</v>
      </c>
      <c r="AE75" s="5" t="s">
        <v>174</v>
      </c>
      <c r="AF75" s="6">
        <v>0</v>
      </c>
      <c r="AG75" s="6">
        <v>0</v>
      </c>
      <c r="AH75" s="6">
        <v>0</v>
      </c>
      <c r="AI75" s="6">
        <v>0</v>
      </c>
      <c r="AJ75" s="6">
        <v>0</v>
      </c>
      <c r="AK75" s="6">
        <v>0</v>
      </c>
      <c r="AL75" s="6">
        <v>0</v>
      </c>
      <c r="AM75" s="6">
        <v>0</v>
      </c>
      <c r="AN75" s="6">
        <v>0</v>
      </c>
      <c r="AO75" s="6">
        <v>0</v>
      </c>
      <c r="AP75" s="6">
        <v>0</v>
      </c>
      <c r="AQ75" s="5" t="s">
        <v>147</v>
      </c>
      <c r="AR75" s="6">
        <v>6608.5</v>
      </c>
      <c r="AS75" s="6">
        <v>5608.5</v>
      </c>
      <c r="AT75" s="6">
        <v>1000</v>
      </c>
      <c r="AU75" s="6">
        <v>0</v>
      </c>
      <c r="AV75" s="6">
        <v>0</v>
      </c>
      <c r="AW75" s="5" t="s">
        <v>147</v>
      </c>
      <c r="AX75" s="6">
        <v>0</v>
      </c>
      <c r="AY75" s="5" t="s">
        <v>482</v>
      </c>
    </row>
    <row r="76" s="1" customFormat="1" spans="1:51">
      <c r="A76" s="5">
        <v>72</v>
      </c>
      <c r="B76" s="5" t="s">
        <v>475</v>
      </c>
      <c r="C76" s="5" t="s">
        <v>476</v>
      </c>
      <c r="D76" s="5" t="s">
        <v>180</v>
      </c>
      <c r="E76" s="5" t="s">
        <v>152</v>
      </c>
      <c r="F76" s="5" t="s">
        <v>168</v>
      </c>
      <c r="G76" s="5" t="s">
        <v>154</v>
      </c>
      <c r="H76" s="5" t="s">
        <v>156</v>
      </c>
      <c r="I76" s="5" t="s">
        <v>157</v>
      </c>
      <c r="J76" s="5" t="s">
        <v>477</v>
      </c>
      <c r="K76" s="5" t="s">
        <v>158</v>
      </c>
      <c r="L76" s="5" t="s">
        <v>478</v>
      </c>
      <c r="M76" s="5" t="s">
        <v>478</v>
      </c>
      <c r="N76" s="5" t="s">
        <v>147</v>
      </c>
      <c r="O76" s="5" t="s">
        <v>185</v>
      </c>
      <c r="P76" s="5" t="s">
        <v>478</v>
      </c>
      <c r="Q76" s="5" t="s">
        <v>478</v>
      </c>
      <c r="R76" s="5" t="s">
        <v>163</v>
      </c>
      <c r="S76" s="5" t="s">
        <v>163</v>
      </c>
      <c r="T76" s="5" t="s">
        <v>163</v>
      </c>
      <c r="U76" s="5" t="s">
        <v>592</v>
      </c>
      <c r="V76" s="5" t="s">
        <v>593</v>
      </c>
      <c r="W76" s="5">
        <v>39</v>
      </c>
      <c r="X76" s="5" t="s">
        <v>475</v>
      </c>
      <c r="Y76" s="5" t="s">
        <v>162</v>
      </c>
      <c r="Z76" s="5" t="s">
        <v>163</v>
      </c>
      <c r="AA76" s="5" t="s">
        <v>163</v>
      </c>
      <c r="AB76" s="5" t="s">
        <v>163</v>
      </c>
      <c r="AC76" s="5" t="s">
        <v>163</v>
      </c>
      <c r="AD76" s="5" t="s">
        <v>481</v>
      </c>
      <c r="AE76" s="5" t="s">
        <v>174</v>
      </c>
      <c r="AF76" s="6">
        <v>0</v>
      </c>
      <c r="AG76" s="6">
        <v>0</v>
      </c>
      <c r="AH76" s="6">
        <v>0</v>
      </c>
      <c r="AI76" s="6">
        <v>0</v>
      </c>
      <c r="AJ76" s="6">
        <v>0</v>
      </c>
      <c r="AK76" s="6">
        <v>0</v>
      </c>
      <c r="AL76" s="6">
        <v>0</v>
      </c>
      <c r="AM76" s="6">
        <v>0</v>
      </c>
      <c r="AN76" s="6">
        <v>0</v>
      </c>
      <c r="AO76" s="6">
        <v>0</v>
      </c>
      <c r="AP76" s="6">
        <v>0</v>
      </c>
      <c r="AQ76" s="5" t="s">
        <v>147</v>
      </c>
      <c r="AR76" s="6">
        <v>6735.31</v>
      </c>
      <c r="AS76" s="6">
        <v>5735.31</v>
      </c>
      <c r="AT76" s="6">
        <v>1000</v>
      </c>
      <c r="AU76" s="6">
        <v>0</v>
      </c>
      <c r="AV76" s="6">
        <v>0</v>
      </c>
      <c r="AW76" s="5" t="s">
        <v>147</v>
      </c>
      <c r="AX76" s="6">
        <v>0</v>
      </c>
      <c r="AY76" s="5" t="s">
        <v>482</v>
      </c>
    </row>
    <row r="77" s="1" customFormat="1" spans="1:51">
      <c r="A77" s="5">
        <v>73</v>
      </c>
      <c r="B77" s="5" t="s">
        <v>475</v>
      </c>
      <c r="C77" s="5" t="s">
        <v>476</v>
      </c>
      <c r="D77" s="5" t="s">
        <v>180</v>
      </c>
      <c r="E77" s="5" t="s">
        <v>152</v>
      </c>
      <c r="F77" s="5" t="s">
        <v>168</v>
      </c>
      <c r="G77" s="5" t="s">
        <v>154</v>
      </c>
      <c r="H77" s="5" t="s">
        <v>156</v>
      </c>
      <c r="I77" s="5" t="s">
        <v>157</v>
      </c>
      <c r="J77" s="5" t="s">
        <v>477</v>
      </c>
      <c r="K77" s="5" t="s">
        <v>158</v>
      </c>
      <c r="L77" s="5" t="s">
        <v>478</v>
      </c>
      <c r="M77" s="5" t="s">
        <v>478</v>
      </c>
      <c r="N77" s="5" t="s">
        <v>147</v>
      </c>
      <c r="O77" s="5" t="s">
        <v>185</v>
      </c>
      <c r="P77" s="5" t="s">
        <v>478</v>
      </c>
      <c r="Q77" s="5" t="s">
        <v>478</v>
      </c>
      <c r="R77" s="5" t="s">
        <v>163</v>
      </c>
      <c r="S77" s="5" t="s">
        <v>163</v>
      </c>
      <c r="T77" s="5" t="s">
        <v>163</v>
      </c>
      <c r="U77" s="5" t="s">
        <v>594</v>
      </c>
      <c r="V77" s="5" t="s">
        <v>595</v>
      </c>
      <c r="W77" s="5">
        <v>42</v>
      </c>
      <c r="X77" s="5" t="s">
        <v>475</v>
      </c>
      <c r="Y77" s="5" t="s">
        <v>162</v>
      </c>
      <c r="Z77" s="5" t="s">
        <v>163</v>
      </c>
      <c r="AA77" s="5" t="s">
        <v>163</v>
      </c>
      <c r="AB77" s="5" t="s">
        <v>163</v>
      </c>
      <c r="AC77" s="5" t="s">
        <v>163</v>
      </c>
      <c r="AD77" s="5" t="s">
        <v>481</v>
      </c>
      <c r="AE77" s="5" t="s">
        <v>174</v>
      </c>
      <c r="AF77" s="6">
        <v>0</v>
      </c>
      <c r="AG77" s="6">
        <v>0</v>
      </c>
      <c r="AH77" s="6">
        <v>0</v>
      </c>
      <c r="AI77" s="6">
        <v>0</v>
      </c>
      <c r="AJ77" s="6">
        <v>0</v>
      </c>
      <c r="AK77" s="6">
        <v>0</v>
      </c>
      <c r="AL77" s="6">
        <v>0</v>
      </c>
      <c r="AM77" s="6">
        <v>0</v>
      </c>
      <c r="AN77" s="6">
        <v>0</v>
      </c>
      <c r="AO77" s="6">
        <v>0</v>
      </c>
      <c r="AP77" s="6">
        <v>0</v>
      </c>
      <c r="AQ77" s="5" t="s">
        <v>147</v>
      </c>
      <c r="AR77" s="6">
        <v>7808.44</v>
      </c>
      <c r="AS77" s="6">
        <v>6808.44</v>
      </c>
      <c r="AT77" s="6">
        <v>1000</v>
      </c>
      <c r="AU77" s="6">
        <v>0</v>
      </c>
      <c r="AV77" s="6">
        <v>0</v>
      </c>
      <c r="AW77" s="5" t="s">
        <v>147</v>
      </c>
      <c r="AX77" s="6">
        <v>0</v>
      </c>
      <c r="AY77" s="5" t="s">
        <v>482</v>
      </c>
    </row>
    <row r="78" s="1" customFormat="1" spans="1:51">
      <c r="A78" s="5">
        <v>74</v>
      </c>
      <c r="B78" s="5" t="s">
        <v>475</v>
      </c>
      <c r="C78" s="5" t="s">
        <v>476</v>
      </c>
      <c r="D78" s="5" t="s">
        <v>180</v>
      </c>
      <c r="E78" s="5" t="s">
        <v>152</v>
      </c>
      <c r="F78" s="5" t="s">
        <v>168</v>
      </c>
      <c r="G78" s="5" t="s">
        <v>154</v>
      </c>
      <c r="H78" s="5" t="s">
        <v>156</v>
      </c>
      <c r="I78" s="5" t="s">
        <v>157</v>
      </c>
      <c r="J78" s="5" t="s">
        <v>477</v>
      </c>
      <c r="K78" s="5" t="s">
        <v>158</v>
      </c>
      <c r="L78" s="5" t="s">
        <v>478</v>
      </c>
      <c r="M78" s="5" t="s">
        <v>478</v>
      </c>
      <c r="N78" s="5" t="s">
        <v>147</v>
      </c>
      <c r="O78" s="5" t="s">
        <v>185</v>
      </c>
      <c r="P78" s="5" t="s">
        <v>478</v>
      </c>
      <c r="Q78" s="5" t="s">
        <v>478</v>
      </c>
      <c r="R78" s="5" t="s">
        <v>163</v>
      </c>
      <c r="S78" s="5" t="s">
        <v>163</v>
      </c>
      <c r="T78" s="5" t="s">
        <v>163</v>
      </c>
      <c r="U78" s="5" t="s">
        <v>596</v>
      </c>
      <c r="V78" s="5" t="s">
        <v>597</v>
      </c>
      <c r="W78" s="5">
        <v>39</v>
      </c>
      <c r="X78" s="5" t="s">
        <v>475</v>
      </c>
      <c r="Y78" s="5" t="s">
        <v>162</v>
      </c>
      <c r="Z78" s="5" t="s">
        <v>163</v>
      </c>
      <c r="AA78" s="5" t="s">
        <v>163</v>
      </c>
      <c r="AB78" s="5" t="s">
        <v>163</v>
      </c>
      <c r="AC78" s="5" t="s">
        <v>163</v>
      </c>
      <c r="AD78" s="5" t="s">
        <v>481</v>
      </c>
      <c r="AE78" s="5" t="s">
        <v>174</v>
      </c>
      <c r="AF78" s="6">
        <v>0</v>
      </c>
      <c r="AG78" s="6">
        <v>0</v>
      </c>
      <c r="AH78" s="6">
        <v>0</v>
      </c>
      <c r="AI78" s="6">
        <v>0</v>
      </c>
      <c r="AJ78" s="6">
        <v>0</v>
      </c>
      <c r="AK78" s="6">
        <v>0</v>
      </c>
      <c r="AL78" s="6">
        <v>0</v>
      </c>
      <c r="AM78" s="6">
        <v>0</v>
      </c>
      <c r="AN78" s="6">
        <v>0</v>
      </c>
      <c r="AO78" s="6">
        <v>0</v>
      </c>
      <c r="AP78" s="6">
        <v>0</v>
      </c>
      <c r="AQ78" s="5" t="s">
        <v>147</v>
      </c>
      <c r="AR78" s="6">
        <v>6750.52</v>
      </c>
      <c r="AS78" s="6">
        <v>5750.52</v>
      </c>
      <c r="AT78" s="6">
        <v>1000</v>
      </c>
      <c r="AU78" s="6">
        <v>0</v>
      </c>
      <c r="AV78" s="6">
        <v>0</v>
      </c>
      <c r="AW78" s="5" t="s">
        <v>147</v>
      </c>
      <c r="AX78" s="6">
        <v>0</v>
      </c>
      <c r="AY78" s="5" t="s">
        <v>482</v>
      </c>
    </row>
    <row r="79" s="1" customFormat="1" spans="1:51">
      <c r="A79" s="5">
        <v>75</v>
      </c>
      <c r="B79" s="5" t="s">
        <v>475</v>
      </c>
      <c r="C79" s="5" t="s">
        <v>476</v>
      </c>
      <c r="D79" s="5" t="s">
        <v>151</v>
      </c>
      <c r="E79" s="5" t="s">
        <v>152</v>
      </c>
      <c r="F79" s="5" t="s">
        <v>168</v>
      </c>
      <c r="G79" s="5" t="s">
        <v>154</v>
      </c>
      <c r="H79" s="5" t="s">
        <v>156</v>
      </c>
      <c r="I79" s="5" t="s">
        <v>157</v>
      </c>
      <c r="J79" s="5" t="s">
        <v>477</v>
      </c>
      <c r="K79" s="5" t="s">
        <v>158</v>
      </c>
      <c r="L79" s="5" t="s">
        <v>478</v>
      </c>
      <c r="M79" s="5" t="s">
        <v>478</v>
      </c>
      <c r="N79" s="5" t="s">
        <v>147</v>
      </c>
      <c r="O79" s="5" t="s">
        <v>185</v>
      </c>
      <c r="P79" s="5" t="s">
        <v>478</v>
      </c>
      <c r="Q79" s="5" t="s">
        <v>478</v>
      </c>
      <c r="R79" s="5" t="s">
        <v>163</v>
      </c>
      <c r="S79" s="5" t="s">
        <v>163</v>
      </c>
      <c r="T79" s="5" t="s">
        <v>163</v>
      </c>
      <c r="U79" s="5" t="s">
        <v>598</v>
      </c>
      <c r="V79" s="5" t="s">
        <v>599</v>
      </c>
      <c r="W79" s="5">
        <v>36</v>
      </c>
      <c r="X79" s="5" t="s">
        <v>475</v>
      </c>
      <c r="Y79" s="5" t="s">
        <v>162</v>
      </c>
      <c r="Z79" s="5" t="s">
        <v>163</v>
      </c>
      <c r="AA79" s="5" t="s">
        <v>163</v>
      </c>
      <c r="AB79" s="5" t="s">
        <v>163</v>
      </c>
      <c r="AC79" s="5" t="s">
        <v>163</v>
      </c>
      <c r="AD79" s="5" t="s">
        <v>481</v>
      </c>
      <c r="AE79" s="5" t="s">
        <v>174</v>
      </c>
      <c r="AF79" s="6">
        <v>0</v>
      </c>
      <c r="AG79" s="6">
        <v>0</v>
      </c>
      <c r="AH79" s="6">
        <v>0</v>
      </c>
      <c r="AI79" s="6">
        <v>0</v>
      </c>
      <c r="AJ79" s="6">
        <v>0</v>
      </c>
      <c r="AK79" s="6">
        <v>0</v>
      </c>
      <c r="AL79" s="6">
        <v>0</v>
      </c>
      <c r="AM79" s="6">
        <v>0</v>
      </c>
      <c r="AN79" s="6">
        <v>0</v>
      </c>
      <c r="AO79" s="6">
        <v>0</v>
      </c>
      <c r="AP79" s="6">
        <v>0</v>
      </c>
      <c r="AQ79" s="5" t="s">
        <v>147</v>
      </c>
      <c r="AR79" s="6">
        <v>6567.62</v>
      </c>
      <c r="AS79" s="6">
        <v>5567.62</v>
      </c>
      <c r="AT79" s="6">
        <v>1000</v>
      </c>
      <c r="AU79" s="6">
        <v>0</v>
      </c>
      <c r="AV79" s="6">
        <v>0</v>
      </c>
      <c r="AW79" s="5" t="s">
        <v>147</v>
      </c>
      <c r="AX79" s="6">
        <v>0</v>
      </c>
      <c r="AY79" s="5" t="s">
        <v>482</v>
      </c>
    </row>
    <row r="80" s="1" customFormat="1" spans="1:51">
      <c r="A80" s="5">
        <v>76</v>
      </c>
      <c r="B80" s="5" t="s">
        <v>475</v>
      </c>
      <c r="C80" s="5" t="s">
        <v>476</v>
      </c>
      <c r="D80" s="5" t="s">
        <v>151</v>
      </c>
      <c r="E80" s="5" t="s">
        <v>152</v>
      </c>
      <c r="F80" s="5" t="s">
        <v>168</v>
      </c>
      <c r="G80" s="5" t="s">
        <v>154</v>
      </c>
      <c r="H80" s="5" t="s">
        <v>156</v>
      </c>
      <c r="I80" s="5" t="s">
        <v>157</v>
      </c>
      <c r="J80" s="5" t="s">
        <v>477</v>
      </c>
      <c r="K80" s="5" t="s">
        <v>158</v>
      </c>
      <c r="L80" s="5" t="s">
        <v>478</v>
      </c>
      <c r="M80" s="5" t="s">
        <v>478</v>
      </c>
      <c r="N80" s="5" t="s">
        <v>147</v>
      </c>
      <c r="O80" s="5" t="s">
        <v>185</v>
      </c>
      <c r="P80" s="5" t="s">
        <v>478</v>
      </c>
      <c r="Q80" s="5" t="s">
        <v>478</v>
      </c>
      <c r="R80" s="5" t="s">
        <v>163</v>
      </c>
      <c r="S80" s="5" t="s">
        <v>163</v>
      </c>
      <c r="T80" s="5" t="s">
        <v>163</v>
      </c>
      <c r="U80" s="5" t="s">
        <v>505</v>
      </c>
      <c r="V80" s="5" t="s">
        <v>600</v>
      </c>
      <c r="W80" s="5">
        <v>34</v>
      </c>
      <c r="X80" s="5" t="s">
        <v>475</v>
      </c>
      <c r="Y80" s="5" t="s">
        <v>162</v>
      </c>
      <c r="Z80" s="5" t="s">
        <v>163</v>
      </c>
      <c r="AA80" s="5" t="s">
        <v>163</v>
      </c>
      <c r="AB80" s="5" t="s">
        <v>163</v>
      </c>
      <c r="AC80" s="5" t="s">
        <v>163</v>
      </c>
      <c r="AD80" s="5" t="s">
        <v>481</v>
      </c>
      <c r="AE80" s="5" t="s">
        <v>174</v>
      </c>
      <c r="AF80" s="6">
        <v>0</v>
      </c>
      <c r="AG80" s="6">
        <v>0</v>
      </c>
      <c r="AH80" s="6">
        <v>0</v>
      </c>
      <c r="AI80" s="6">
        <v>0</v>
      </c>
      <c r="AJ80" s="6">
        <v>0</v>
      </c>
      <c r="AK80" s="6">
        <v>0</v>
      </c>
      <c r="AL80" s="6">
        <v>0</v>
      </c>
      <c r="AM80" s="6">
        <v>0</v>
      </c>
      <c r="AN80" s="6">
        <v>0</v>
      </c>
      <c r="AO80" s="6">
        <v>0</v>
      </c>
      <c r="AP80" s="6">
        <v>0</v>
      </c>
      <c r="AQ80" s="5" t="s">
        <v>147</v>
      </c>
      <c r="AR80" s="6">
        <v>7146.48</v>
      </c>
      <c r="AS80" s="6">
        <v>6146.48</v>
      </c>
      <c r="AT80" s="6">
        <v>1000</v>
      </c>
      <c r="AU80" s="6">
        <v>0</v>
      </c>
      <c r="AV80" s="6">
        <v>0</v>
      </c>
      <c r="AW80" s="5" t="s">
        <v>147</v>
      </c>
      <c r="AX80" s="6">
        <v>0</v>
      </c>
      <c r="AY80" s="5" t="s">
        <v>482</v>
      </c>
    </row>
    <row r="81" s="1" customFormat="1" spans="1:51">
      <c r="A81" s="5">
        <v>77</v>
      </c>
      <c r="B81" s="5" t="s">
        <v>475</v>
      </c>
      <c r="C81" s="5" t="s">
        <v>476</v>
      </c>
      <c r="D81" s="5" t="s">
        <v>180</v>
      </c>
      <c r="E81" s="5" t="s">
        <v>152</v>
      </c>
      <c r="F81" s="5" t="s">
        <v>168</v>
      </c>
      <c r="G81" s="5" t="s">
        <v>154</v>
      </c>
      <c r="H81" s="5" t="s">
        <v>156</v>
      </c>
      <c r="I81" s="5" t="s">
        <v>157</v>
      </c>
      <c r="J81" s="5" t="s">
        <v>477</v>
      </c>
      <c r="K81" s="5" t="s">
        <v>158</v>
      </c>
      <c r="L81" s="5" t="s">
        <v>478</v>
      </c>
      <c r="M81" s="5" t="s">
        <v>478</v>
      </c>
      <c r="N81" s="5" t="s">
        <v>147</v>
      </c>
      <c r="O81" s="5" t="s">
        <v>185</v>
      </c>
      <c r="P81" s="5" t="s">
        <v>478</v>
      </c>
      <c r="Q81" s="5" t="s">
        <v>478</v>
      </c>
      <c r="R81" s="5" t="s">
        <v>163</v>
      </c>
      <c r="S81" s="5" t="s">
        <v>163</v>
      </c>
      <c r="T81" s="5" t="s">
        <v>163</v>
      </c>
      <c r="U81" s="5" t="s">
        <v>601</v>
      </c>
      <c r="V81" s="5" t="s">
        <v>602</v>
      </c>
      <c r="W81" s="5">
        <v>40</v>
      </c>
      <c r="X81" s="5" t="s">
        <v>475</v>
      </c>
      <c r="Y81" s="5" t="s">
        <v>162</v>
      </c>
      <c r="Z81" s="5" t="s">
        <v>163</v>
      </c>
      <c r="AA81" s="5" t="s">
        <v>163</v>
      </c>
      <c r="AB81" s="5" t="s">
        <v>163</v>
      </c>
      <c r="AC81" s="5" t="s">
        <v>163</v>
      </c>
      <c r="AD81" s="5" t="s">
        <v>481</v>
      </c>
      <c r="AE81" s="5" t="s">
        <v>174</v>
      </c>
      <c r="AF81" s="6">
        <v>0</v>
      </c>
      <c r="AG81" s="6">
        <v>0</v>
      </c>
      <c r="AH81" s="6">
        <v>0</v>
      </c>
      <c r="AI81" s="6">
        <v>0</v>
      </c>
      <c r="AJ81" s="6">
        <v>0</v>
      </c>
      <c r="AK81" s="6">
        <v>0</v>
      </c>
      <c r="AL81" s="6">
        <v>0</v>
      </c>
      <c r="AM81" s="6">
        <v>0</v>
      </c>
      <c r="AN81" s="6">
        <v>0</v>
      </c>
      <c r="AO81" s="6">
        <v>0</v>
      </c>
      <c r="AP81" s="6">
        <v>0</v>
      </c>
      <c r="AQ81" s="5" t="s">
        <v>147</v>
      </c>
      <c r="AR81" s="6">
        <v>6661.91</v>
      </c>
      <c r="AS81" s="6">
        <v>5661.91</v>
      </c>
      <c r="AT81" s="6">
        <v>1000</v>
      </c>
      <c r="AU81" s="6">
        <v>0</v>
      </c>
      <c r="AV81" s="6">
        <v>0</v>
      </c>
      <c r="AW81" s="5" t="s">
        <v>147</v>
      </c>
      <c r="AX81" s="6">
        <v>0</v>
      </c>
      <c r="AY81" s="5" t="s">
        <v>482</v>
      </c>
    </row>
    <row r="82" s="1" customFormat="1" spans="1:51">
      <c r="A82" s="5">
        <v>78</v>
      </c>
      <c r="B82" s="5" t="s">
        <v>475</v>
      </c>
      <c r="C82" s="5" t="s">
        <v>476</v>
      </c>
      <c r="D82" s="5" t="s">
        <v>180</v>
      </c>
      <c r="E82" s="5" t="s">
        <v>152</v>
      </c>
      <c r="F82" s="5" t="s">
        <v>168</v>
      </c>
      <c r="G82" s="5" t="s">
        <v>154</v>
      </c>
      <c r="H82" s="5" t="s">
        <v>156</v>
      </c>
      <c r="I82" s="5" t="s">
        <v>157</v>
      </c>
      <c r="J82" s="5" t="s">
        <v>477</v>
      </c>
      <c r="K82" s="5" t="s">
        <v>158</v>
      </c>
      <c r="L82" s="5" t="s">
        <v>478</v>
      </c>
      <c r="M82" s="5" t="s">
        <v>478</v>
      </c>
      <c r="N82" s="5" t="s">
        <v>147</v>
      </c>
      <c r="O82" s="5" t="s">
        <v>185</v>
      </c>
      <c r="P82" s="5" t="s">
        <v>478</v>
      </c>
      <c r="Q82" s="5" t="s">
        <v>478</v>
      </c>
      <c r="R82" s="5" t="s">
        <v>163</v>
      </c>
      <c r="S82" s="5" t="s">
        <v>163</v>
      </c>
      <c r="T82" s="5" t="s">
        <v>163</v>
      </c>
      <c r="U82" s="5" t="s">
        <v>603</v>
      </c>
      <c r="V82" s="5" t="s">
        <v>559</v>
      </c>
      <c r="W82" s="5">
        <v>39</v>
      </c>
      <c r="X82" s="5" t="s">
        <v>475</v>
      </c>
      <c r="Y82" s="5" t="s">
        <v>162</v>
      </c>
      <c r="Z82" s="5" t="s">
        <v>163</v>
      </c>
      <c r="AA82" s="5" t="s">
        <v>163</v>
      </c>
      <c r="AB82" s="5" t="s">
        <v>163</v>
      </c>
      <c r="AC82" s="5" t="s">
        <v>163</v>
      </c>
      <c r="AD82" s="5" t="s">
        <v>481</v>
      </c>
      <c r="AE82" s="5" t="s">
        <v>174</v>
      </c>
      <c r="AF82" s="6">
        <v>0</v>
      </c>
      <c r="AG82" s="6">
        <v>0</v>
      </c>
      <c r="AH82" s="6">
        <v>0</v>
      </c>
      <c r="AI82" s="6">
        <v>0</v>
      </c>
      <c r="AJ82" s="6">
        <v>0</v>
      </c>
      <c r="AK82" s="6">
        <v>0</v>
      </c>
      <c r="AL82" s="6">
        <v>0</v>
      </c>
      <c r="AM82" s="6">
        <v>0</v>
      </c>
      <c r="AN82" s="6">
        <v>0</v>
      </c>
      <c r="AO82" s="6">
        <v>0</v>
      </c>
      <c r="AP82" s="6">
        <v>0</v>
      </c>
      <c r="AQ82" s="5" t="s">
        <v>147</v>
      </c>
      <c r="AR82" s="6">
        <v>6960.32</v>
      </c>
      <c r="AS82" s="6">
        <v>5960.32</v>
      </c>
      <c r="AT82" s="6">
        <v>1000</v>
      </c>
      <c r="AU82" s="6">
        <v>0</v>
      </c>
      <c r="AV82" s="6">
        <v>0</v>
      </c>
      <c r="AW82" s="5" t="s">
        <v>147</v>
      </c>
      <c r="AX82" s="6">
        <v>0</v>
      </c>
      <c r="AY82" s="5" t="s">
        <v>482</v>
      </c>
    </row>
    <row r="83" s="1" customFormat="1" spans="1:51">
      <c r="A83" s="5">
        <v>79</v>
      </c>
      <c r="B83" s="5" t="s">
        <v>475</v>
      </c>
      <c r="C83" s="5" t="s">
        <v>476</v>
      </c>
      <c r="D83" s="5" t="s">
        <v>180</v>
      </c>
      <c r="E83" s="5" t="s">
        <v>152</v>
      </c>
      <c r="F83" s="5" t="s">
        <v>153</v>
      </c>
      <c r="G83" s="5" t="s">
        <v>154</v>
      </c>
      <c r="H83" s="5" t="s">
        <v>156</v>
      </c>
      <c r="I83" s="5" t="s">
        <v>157</v>
      </c>
      <c r="J83" s="5" t="s">
        <v>477</v>
      </c>
      <c r="K83" s="5" t="s">
        <v>158</v>
      </c>
      <c r="L83" s="5" t="s">
        <v>478</v>
      </c>
      <c r="M83" s="5" t="s">
        <v>478</v>
      </c>
      <c r="N83" s="5" t="s">
        <v>147</v>
      </c>
      <c r="O83" s="5" t="s">
        <v>185</v>
      </c>
      <c r="P83" s="5" t="s">
        <v>478</v>
      </c>
      <c r="Q83" s="5" t="s">
        <v>478</v>
      </c>
      <c r="R83" s="5" t="s">
        <v>163</v>
      </c>
      <c r="S83" s="5" t="s">
        <v>163</v>
      </c>
      <c r="T83" s="5" t="s">
        <v>163</v>
      </c>
      <c r="U83" s="5" t="s">
        <v>536</v>
      </c>
      <c r="V83" s="5" t="s">
        <v>604</v>
      </c>
      <c r="W83" s="5">
        <v>41</v>
      </c>
      <c r="X83" s="5" t="s">
        <v>475</v>
      </c>
      <c r="Y83" s="5" t="s">
        <v>162</v>
      </c>
      <c r="Z83" s="5" t="s">
        <v>163</v>
      </c>
      <c r="AA83" s="5" t="s">
        <v>163</v>
      </c>
      <c r="AB83" s="5" t="s">
        <v>163</v>
      </c>
      <c r="AC83" s="5" t="s">
        <v>163</v>
      </c>
      <c r="AD83" s="5" t="s">
        <v>481</v>
      </c>
      <c r="AE83" s="5" t="s">
        <v>174</v>
      </c>
      <c r="AF83" s="6">
        <v>0</v>
      </c>
      <c r="AG83" s="6">
        <v>0</v>
      </c>
      <c r="AH83" s="6">
        <v>0</v>
      </c>
      <c r="AI83" s="6">
        <v>0</v>
      </c>
      <c r="AJ83" s="6">
        <v>0</v>
      </c>
      <c r="AK83" s="6">
        <v>0</v>
      </c>
      <c r="AL83" s="6">
        <v>0</v>
      </c>
      <c r="AM83" s="6">
        <v>0</v>
      </c>
      <c r="AN83" s="6">
        <v>0</v>
      </c>
      <c r="AO83" s="6">
        <v>0</v>
      </c>
      <c r="AP83" s="6">
        <v>0</v>
      </c>
      <c r="AQ83" s="5" t="s">
        <v>147</v>
      </c>
      <c r="AR83" s="6">
        <v>7219.51</v>
      </c>
      <c r="AS83" s="6">
        <v>6219.51</v>
      </c>
      <c r="AT83" s="6">
        <v>1000</v>
      </c>
      <c r="AU83" s="6">
        <v>0</v>
      </c>
      <c r="AV83" s="6">
        <v>0</v>
      </c>
      <c r="AW83" s="5" t="s">
        <v>147</v>
      </c>
      <c r="AX83" s="6">
        <v>0</v>
      </c>
      <c r="AY83" s="5" t="s">
        <v>482</v>
      </c>
    </row>
    <row r="84" s="1" customFormat="1" spans="1:51">
      <c r="A84" s="5">
        <v>80</v>
      </c>
      <c r="B84" s="5" t="s">
        <v>475</v>
      </c>
      <c r="C84" s="5" t="s">
        <v>476</v>
      </c>
      <c r="D84" s="5" t="s">
        <v>180</v>
      </c>
      <c r="E84" s="5" t="s">
        <v>152</v>
      </c>
      <c r="F84" s="5" t="s">
        <v>153</v>
      </c>
      <c r="G84" s="5" t="s">
        <v>154</v>
      </c>
      <c r="H84" s="5" t="s">
        <v>156</v>
      </c>
      <c r="I84" s="5" t="s">
        <v>157</v>
      </c>
      <c r="J84" s="5" t="s">
        <v>477</v>
      </c>
      <c r="K84" s="5" t="s">
        <v>158</v>
      </c>
      <c r="L84" s="5" t="s">
        <v>478</v>
      </c>
      <c r="M84" s="5" t="s">
        <v>478</v>
      </c>
      <c r="N84" s="5" t="s">
        <v>147</v>
      </c>
      <c r="O84" s="5" t="s">
        <v>287</v>
      </c>
      <c r="P84" s="5" t="s">
        <v>478</v>
      </c>
      <c r="Q84" s="5" t="s">
        <v>478</v>
      </c>
      <c r="R84" s="5" t="s">
        <v>163</v>
      </c>
      <c r="S84" s="5" t="s">
        <v>163</v>
      </c>
      <c r="T84" s="5" t="s">
        <v>163</v>
      </c>
      <c r="U84" s="5" t="s">
        <v>576</v>
      </c>
      <c r="V84" s="5" t="s">
        <v>605</v>
      </c>
      <c r="W84" s="5">
        <v>41</v>
      </c>
      <c r="X84" s="5" t="s">
        <v>475</v>
      </c>
      <c r="Y84" s="5" t="s">
        <v>162</v>
      </c>
      <c r="Z84" s="5" t="s">
        <v>163</v>
      </c>
      <c r="AA84" s="5" t="s">
        <v>163</v>
      </c>
      <c r="AB84" s="5" t="s">
        <v>163</v>
      </c>
      <c r="AC84" s="5" t="s">
        <v>163</v>
      </c>
      <c r="AD84" s="5" t="s">
        <v>481</v>
      </c>
      <c r="AE84" s="5" t="s">
        <v>174</v>
      </c>
      <c r="AF84" s="6">
        <v>0</v>
      </c>
      <c r="AG84" s="6">
        <v>0</v>
      </c>
      <c r="AH84" s="6">
        <v>0</v>
      </c>
      <c r="AI84" s="6">
        <v>0</v>
      </c>
      <c r="AJ84" s="6">
        <v>0</v>
      </c>
      <c r="AK84" s="6">
        <v>0</v>
      </c>
      <c r="AL84" s="6">
        <v>0</v>
      </c>
      <c r="AM84" s="6">
        <v>0</v>
      </c>
      <c r="AN84" s="6">
        <v>0</v>
      </c>
      <c r="AO84" s="6">
        <v>0</v>
      </c>
      <c r="AP84" s="6">
        <v>0</v>
      </c>
      <c r="AQ84" s="5" t="s">
        <v>147</v>
      </c>
      <c r="AR84" s="6">
        <v>9051.52</v>
      </c>
      <c r="AS84" s="6">
        <v>8051.52</v>
      </c>
      <c r="AT84" s="6">
        <v>1000</v>
      </c>
      <c r="AU84" s="6">
        <v>0</v>
      </c>
      <c r="AV84" s="6">
        <v>0</v>
      </c>
      <c r="AW84" s="5" t="s">
        <v>147</v>
      </c>
      <c r="AX84" s="6">
        <v>0</v>
      </c>
      <c r="AY84" s="5" t="s">
        <v>482</v>
      </c>
    </row>
    <row r="85" s="1" customFormat="1" spans="1:51">
      <c r="A85" s="5">
        <v>81</v>
      </c>
      <c r="B85" s="5" t="s">
        <v>475</v>
      </c>
      <c r="C85" s="5" t="s">
        <v>476</v>
      </c>
      <c r="D85" s="5" t="s">
        <v>180</v>
      </c>
      <c r="E85" s="5" t="s">
        <v>152</v>
      </c>
      <c r="F85" s="5" t="s">
        <v>168</v>
      </c>
      <c r="G85" s="5" t="s">
        <v>154</v>
      </c>
      <c r="H85" s="5" t="s">
        <v>156</v>
      </c>
      <c r="I85" s="5" t="s">
        <v>157</v>
      </c>
      <c r="J85" s="5" t="s">
        <v>477</v>
      </c>
      <c r="K85" s="5" t="s">
        <v>158</v>
      </c>
      <c r="L85" s="5" t="s">
        <v>478</v>
      </c>
      <c r="M85" s="5" t="s">
        <v>478</v>
      </c>
      <c r="N85" s="5" t="s">
        <v>147</v>
      </c>
      <c r="O85" s="5" t="s">
        <v>185</v>
      </c>
      <c r="P85" s="5" t="s">
        <v>478</v>
      </c>
      <c r="Q85" s="5" t="s">
        <v>478</v>
      </c>
      <c r="R85" s="5" t="s">
        <v>163</v>
      </c>
      <c r="S85" s="5" t="s">
        <v>163</v>
      </c>
      <c r="T85" s="5" t="s">
        <v>163</v>
      </c>
      <c r="U85" s="5" t="s">
        <v>576</v>
      </c>
      <c r="V85" s="5" t="s">
        <v>606</v>
      </c>
      <c r="W85" s="5">
        <v>43</v>
      </c>
      <c r="X85" s="5" t="s">
        <v>475</v>
      </c>
      <c r="Y85" s="5" t="s">
        <v>162</v>
      </c>
      <c r="Z85" s="5" t="s">
        <v>163</v>
      </c>
      <c r="AA85" s="5" t="s">
        <v>163</v>
      </c>
      <c r="AB85" s="5" t="s">
        <v>163</v>
      </c>
      <c r="AC85" s="5" t="s">
        <v>163</v>
      </c>
      <c r="AD85" s="5" t="s">
        <v>481</v>
      </c>
      <c r="AE85" s="5" t="s">
        <v>174</v>
      </c>
      <c r="AF85" s="6">
        <v>0</v>
      </c>
      <c r="AG85" s="6">
        <v>0</v>
      </c>
      <c r="AH85" s="6">
        <v>0</v>
      </c>
      <c r="AI85" s="6">
        <v>0</v>
      </c>
      <c r="AJ85" s="6">
        <v>0</v>
      </c>
      <c r="AK85" s="6">
        <v>0</v>
      </c>
      <c r="AL85" s="6">
        <v>0</v>
      </c>
      <c r="AM85" s="6">
        <v>0</v>
      </c>
      <c r="AN85" s="6">
        <v>0</v>
      </c>
      <c r="AO85" s="6">
        <v>0</v>
      </c>
      <c r="AP85" s="6">
        <v>0</v>
      </c>
      <c r="AQ85" s="5" t="s">
        <v>147</v>
      </c>
      <c r="AR85" s="6">
        <v>8737.78</v>
      </c>
      <c r="AS85" s="6">
        <v>7737.78</v>
      </c>
      <c r="AT85" s="6">
        <v>1000</v>
      </c>
      <c r="AU85" s="6">
        <v>0</v>
      </c>
      <c r="AV85" s="6">
        <v>0</v>
      </c>
      <c r="AW85" s="5" t="s">
        <v>147</v>
      </c>
      <c r="AX85" s="6">
        <v>0</v>
      </c>
      <c r="AY85" s="5" t="s">
        <v>482</v>
      </c>
    </row>
    <row r="86" s="1" customFormat="1" spans="1:51">
      <c r="A86" s="5">
        <v>82</v>
      </c>
      <c r="B86" s="5" t="s">
        <v>475</v>
      </c>
      <c r="C86" s="5" t="s">
        <v>476</v>
      </c>
      <c r="D86" s="5" t="s">
        <v>151</v>
      </c>
      <c r="E86" s="5" t="s">
        <v>152</v>
      </c>
      <c r="F86" s="5" t="s">
        <v>168</v>
      </c>
      <c r="G86" s="5" t="s">
        <v>154</v>
      </c>
      <c r="H86" s="5" t="s">
        <v>156</v>
      </c>
      <c r="I86" s="5" t="s">
        <v>157</v>
      </c>
      <c r="J86" s="5" t="s">
        <v>477</v>
      </c>
      <c r="K86" s="5" t="s">
        <v>158</v>
      </c>
      <c r="L86" s="5" t="s">
        <v>478</v>
      </c>
      <c r="M86" s="5" t="s">
        <v>478</v>
      </c>
      <c r="N86" s="5" t="s">
        <v>147</v>
      </c>
      <c r="O86" s="5" t="s">
        <v>185</v>
      </c>
      <c r="P86" s="5" t="s">
        <v>478</v>
      </c>
      <c r="Q86" s="5" t="s">
        <v>478</v>
      </c>
      <c r="R86" s="5" t="s">
        <v>163</v>
      </c>
      <c r="S86" s="5" t="s">
        <v>163</v>
      </c>
      <c r="T86" s="5" t="s">
        <v>163</v>
      </c>
      <c r="U86" s="5" t="s">
        <v>540</v>
      </c>
      <c r="V86" s="5" t="s">
        <v>528</v>
      </c>
      <c r="W86" s="5">
        <v>36</v>
      </c>
      <c r="X86" s="5" t="s">
        <v>475</v>
      </c>
      <c r="Y86" s="5" t="s">
        <v>162</v>
      </c>
      <c r="Z86" s="5" t="s">
        <v>163</v>
      </c>
      <c r="AA86" s="5" t="s">
        <v>163</v>
      </c>
      <c r="AB86" s="5" t="s">
        <v>163</v>
      </c>
      <c r="AC86" s="5" t="s">
        <v>163</v>
      </c>
      <c r="AD86" s="5" t="s">
        <v>481</v>
      </c>
      <c r="AE86" s="5" t="s">
        <v>174</v>
      </c>
      <c r="AF86" s="6">
        <v>0</v>
      </c>
      <c r="AG86" s="6">
        <v>0</v>
      </c>
      <c r="AH86" s="6">
        <v>0</v>
      </c>
      <c r="AI86" s="6">
        <v>0</v>
      </c>
      <c r="AJ86" s="6">
        <v>0</v>
      </c>
      <c r="AK86" s="6">
        <v>0</v>
      </c>
      <c r="AL86" s="6">
        <v>0</v>
      </c>
      <c r="AM86" s="6">
        <v>0</v>
      </c>
      <c r="AN86" s="6">
        <v>0</v>
      </c>
      <c r="AO86" s="6">
        <v>0</v>
      </c>
      <c r="AP86" s="6">
        <v>0</v>
      </c>
      <c r="AQ86" s="5" t="s">
        <v>147</v>
      </c>
      <c r="AR86" s="6">
        <v>7122.38</v>
      </c>
      <c r="AS86" s="6">
        <v>6122.38</v>
      </c>
      <c r="AT86" s="6">
        <v>1000</v>
      </c>
      <c r="AU86" s="6">
        <v>0</v>
      </c>
      <c r="AV86" s="6">
        <v>0</v>
      </c>
      <c r="AW86" s="5" t="s">
        <v>147</v>
      </c>
      <c r="AX86" s="6">
        <v>0</v>
      </c>
      <c r="AY86" s="5" t="s">
        <v>482</v>
      </c>
    </row>
    <row r="87" s="1" customFormat="1" spans="1:51">
      <c r="A87" s="5">
        <v>83</v>
      </c>
      <c r="B87" s="5" t="s">
        <v>475</v>
      </c>
      <c r="C87" s="5" t="s">
        <v>476</v>
      </c>
      <c r="D87" s="5" t="s">
        <v>180</v>
      </c>
      <c r="E87" s="5" t="s">
        <v>152</v>
      </c>
      <c r="F87" s="5" t="s">
        <v>379</v>
      </c>
      <c r="G87" s="5" t="s">
        <v>154</v>
      </c>
      <c r="H87" s="5" t="s">
        <v>156</v>
      </c>
      <c r="I87" s="5" t="s">
        <v>157</v>
      </c>
      <c r="J87" s="5" t="s">
        <v>477</v>
      </c>
      <c r="K87" s="5" t="s">
        <v>158</v>
      </c>
      <c r="L87" s="5" t="s">
        <v>478</v>
      </c>
      <c r="M87" s="5" t="s">
        <v>478</v>
      </c>
      <c r="N87" s="5" t="s">
        <v>147</v>
      </c>
      <c r="O87" s="5" t="s">
        <v>185</v>
      </c>
      <c r="P87" s="5" t="s">
        <v>478</v>
      </c>
      <c r="Q87" s="5" t="s">
        <v>478</v>
      </c>
      <c r="R87" s="5" t="s">
        <v>163</v>
      </c>
      <c r="S87" s="5" t="s">
        <v>163</v>
      </c>
      <c r="T87" s="5" t="s">
        <v>163</v>
      </c>
      <c r="U87" s="5" t="s">
        <v>607</v>
      </c>
      <c r="V87" s="5" t="s">
        <v>608</v>
      </c>
      <c r="W87" s="5">
        <v>35</v>
      </c>
      <c r="X87" s="5" t="s">
        <v>475</v>
      </c>
      <c r="Y87" s="5" t="s">
        <v>162</v>
      </c>
      <c r="Z87" s="5" t="s">
        <v>163</v>
      </c>
      <c r="AA87" s="5" t="s">
        <v>163</v>
      </c>
      <c r="AB87" s="5" t="s">
        <v>163</v>
      </c>
      <c r="AC87" s="5" t="s">
        <v>163</v>
      </c>
      <c r="AD87" s="5" t="s">
        <v>481</v>
      </c>
      <c r="AE87" s="5" t="s">
        <v>174</v>
      </c>
      <c r="AF87" s="6">
        <v>0</v>
      </c>
      <c r="AG87" s="6">
        <v>0</v>
      </c>
      <c r="AH87" s="6">
        <v>0</v>
      </c>
      <c r="AI87" s="6">
        <v>0</v>
      </c>
      <c r="AJ87" s="6">
        <v>0</v>
      </c>
      <c r="AK87" s="6">
        <v>0</v>
      </c>
      <c r="AL87" s="6">
        <v>0</v>
      </c>
      <c r="AM87" s="6">
        <v>0</v>
      </c>
      <c r="AN87" s="6">
        <v>0</v>
      </c>
      <c r="AO87" s="6">
        <v>0</v>
      </c>
      <c r="AP87" s="6">
        <v>0</v>
      </c>
      <c r="AQ87" s="5" t="s">
        <v>147</v>
      </c>
      <c r="AR87" s="6">
        <v>7317.11</v>
      </c>
      <c r="AS87" s="6">
        <v>6317.11</v>
      </c>
      <c r="AT87" s="6">
        <v>1000</v>
      </c>
      <c r="AU87" s="6">
        <v>0</v>
      </c>
      <c r="AV87" s="6">
        <v>0</v>
      </c>
      <c r="AW87" s="5" t="s">
        <v>147</v>
      </c>
      <c r="AX87" s="6">
        <v>0</v>
      </c>
      <c r="AY87" s="5" t="s">
        <v>482</v>
      </c>
    </row>
    <row r="88" s="1" customFormat="1" spans="1:51">
      <c r="A88" s="5">
        <v>84</v>
      </c>
      <c r="B88" s="5" t="s">
        <v>475</v>
      </c>
      <c r="C88" s="5" t="s">
        <v>476</v>
      </c>
      <c r="D88" s="5" t="s">
        <v>180</v>
      </c>
      <c r="E88" s="5" t="s">
        <v>152</v>
      </c>
      <c r="F88" s="5" t="s">
        <v>168</v>
      </c>
      <c r="G88" s="5" t="s">
        <v>154</v>
      </c>
      <c r="H88" s="5" t="s">
        <v>156</v>
      </c>
      <c r="I88" s="5" t="s">
        <v>157</v>
      </c>
      <c r="J88" s="5" t="s">
        <v>477</v>
      </c>
      <c r="K88" s="5" t="s">
        <v>158</v>
      </c>
      <c r="L88" s="5" t="s">
        <v>478</v>
      </c>
      <c r="M88" s="5" t="s">
        <v>478</v>
      </c>
      <c r="N88" s="5" t="s">
        <v>147</v>
      </c>
      <c r="O88" s="5" t="s">
        <v>185</v>
      </c>
      <c r="P88" s="5" t="s">
        <v>478</v>
      </c>
      <c r="Q88" s="5" t="s">
        <v>478</v>
      </c>
      <c r="R88" s="5" t="s">
        <v>163</v>
      </c>
      <c r="S88" s="5" t="s">
        <v>163</v>
      </c>
      <c r="T88" s="5" t="s">
        <v>163</v>
      </c>
      <c r="U88" s="5" t="s">
        <v>609</v>
      </c>
      <c r="V88" s="5" t="s">
        <v>610</v>
      </c>
      <c r="W88" s="5">
        <v>39</v>
      </c>
      <c r="X88" s="5" t="s">
        <v>475</v>
      </c>
      <c r="Y88" s="5" t="s">
        <v>162</v>
      </c>
      <c r="Z88" s="5" t="s">
        <v>163</v>
      </c>
      <c r="AA88" s="5" t="s">
        <v>163</v>
      </c>
      <c r="AB88" s="5" t="s">
        <v>163</v>
      </c>
      <c r="AC88" s="5" t="s">
        <v>163</v>
      </c>
      <c r="AD88" s="5" t="s">
        <v>481</v>
      </c>
      <c r="AE88" s="5" t="s">
        <v>174</v>
      </c>
      <c r="AF88" s="6">
        <v>0</v>
      </c>
      <c r="AG88" s="6">
        <v>0</v>
      </c>
      <c r="AH88" s="6">
        <v>0</v>
      </c>
      <c r="AI88" s="6">
        <v>0</v>
      </c>
      <c r="AJ88" s="6">
        <v>0</v>
      </c>
      <c r="AK88" s="6">
        <v>0</v>
      </c>
      <c r="AL88" s="6">
        <v>0</v>
      </c>
      <c r="AM88" s="6">
        <v>0</v>
      </c>
      <c r="AN88" s="6">
        <v>0</v>
      </c>
      <c r="AO88" s="6">
        <v>0</v>
      </c>
      <c r="AP88" s="6">
        <v>0</v>
      </c>
      <c r="AQ88" s="5" t="s">
        <v>147</v>
      </c>
      <c r="AR88" s="6">
        <v>7391.79</v>
      </c>
      <c r="AS88" s="6">
        <v>6391.79</v>
      </c>
      <c r="AT88" s="6">
        <v>1000</v>
      </c>
      <c r="AU88" s="6">
        <v>0</v>
      </c>
      <c r="AV88" s="6">
        <v>0</v>
      </c>
      <c r="AW88" s="5" t="s">
        <v>147</v>
      </c>
      <c r="AX88" s="6">
        <v>0</v>
      </c>
      <c r="AY88" s="5" t="s">
        <v>482</v>
      </c>
    </row>
    <row r="89" s="1" customFormat="1" spans="1:51">
      <c r="A89" s="5">
        <v>85</v>
      </c>
      <c r="B89" s="5" t="s">
        <v>475</v>
      </c>
      <c r="C89" s="5" t="s">
        <v>476</v>
      </c>
      <c r="D89" s="5" t="s">
        <v>180</v>
      </c>
      <c r="E89" s="5" t="s">
        <v>152</v>
      </c>
      <c r="F89" s="5" t="s">
        <v>153</v>
      </c>
      <c r="G89" s="5" t="s">
        <v>154</v>
      </c>
      <c r="H89" s="5" t="s">
        <v>156</v>
      </c>
      <c r="I89" s="5" t="s">
        <v>157</v>
      </c>
      <c r="J89" s="5" t="s">
        <v>477</v>
      </c>
      <c r="K89" s="5" t="s">
        <v>158</v>
      </c>
      <c r="L89" s="5" t="s">
        <v>478</v>
      </c>
      <c r="M89" s="5" t="s">
        <v>478</v>
      </c>
      <c r="N89" s="5" t="s">
        <v>147</v>
      </c>
      <c r="O89" s="5" t="s">
        <v>185</v>
      </c>
      <c r="P89" s="5" t="s">
        <v>478</v>
      </c>
      <c r="Q89" s="5" t="s">
        <v>478</v>
      </c>
      <c r="R89" s="5" t="s">
        <v>163</v>
      </c>
      <c r="S89" s="5" t="s">
        <v>163</v>
      </c>
      <c r="T89" s="5" t="s">
        <v>163</v>
      </c>
      <c r="U89" s="5" t="s">
        <v>536</v>
      </c>
      <c r="V89" s="5" t="s">
        <v>611</v>
      </c>
      <c r="W89" s="5">
        <v>41</v>
      </c>
      <c r="X89" s="5" t="s">
        <v>475</v>
      </c>
      <c r="Y89" s="5" t="s">
        <v>162</v>
      </c>
      <c r="Z89" s="5" t="s">
        <v>163</v>
      </c>
      <c r="AA89" s="5" t="s">
        <v>163</v>
      </c>
      <c r="AB89" s="5" t="s">
        <v>163</v>
      </c>
      <c r="AC89" s="5" t="s">
        <v>163</v>
      </c>
      <c r="AD89" s="5" t="s">
        <v>481</v>
      </c>
      <c r="AE89" s="5" t="s">
        <v>174</v>
      </c>
      <c r="AF89" s="6">
        <v>0</v>
      </c>
      <c r="AG89" s="6">
        <v>0</v>
      </c>
      <c r="AH89" s="6">
        <v>0</v>
      </c>
      <c r="AI89" s="6">
        <v>0</v>
      </c>
      <c r="AJ89" s="6">
        <v>0</v>
      </c>
      <c r="AK89" s="6">
        <v>0</v>
      </c>
      <c r="AL89" s="6">
        <v>0</v>
      </c>
      <c r="AM89" s="6">
        <v>0</v>
      </c>
      <c r="AN89" s="6">
        <v>0</v>
      </c>
      <c r="AO89" s="6">
        <v>0</v>
      </c>
      <c r="AP89" s="6">
        <v>0</v>
      </c>
      <c r="AQ89" s="5" t="s">
        <v>147</v>
      </c>
      <c r="AR89" s="6">
        <v>7538.86</v>
      </c>
      <c r="AS89" s="6">
        <v>6538.86</v>
      </c>
      <c r="AT89" s="6">
        <v>1000</v>
      </c>
      <c r="AU89" s="6">
        <v>0</v>
      </c>
      <c r="AV89" s="6">
        <v>0</v>
      </c>
      <c r="AW89" s="5" t="s">
        <v>147</v>
      </c>
      <c r="AX89" s="6">
        <v>0</v>
      </c>
      <c r="AY89" s="5" t="s">
        <v>482</v>
      </c>
    </row>
    <row r="90" s="1" customFormat="1" spans="1:51">
      <c r="A90" s="5">
        <v>86</v>
      </c>
      <c r="B90" s="5" t="s">
        <v>475</v>
      </c>
      <c r="C90" s="5" t="s">
        <v>476</v>
      </c>
      <c r="D90" s="5" t="s">
        <v>180</v>
      </c>
      <c r="E90" s="5" t="s">
        <v>152</v>
      </c>
      <c r="F90" s="5" t="s">
        <v>168</v>
      </c>
      <c r="G90" s="5" t="s">
        <v>154</v>
      </c>
      <c r="H90" s="5" t="s">
        <v>156</v>
      </c>
      <c r="I90" s="5" t="s">
        <v>157</v>
      </c>
      <c r="J90" s="5" t="s">
        <v>477</v>
      </c>
      <c r="K90" s="5" t="s">
        <v>158</v>
      </c>
      <c r="L90" s="5" t="s">
        <v>478</v>
      </c>
      <c r="M90" s="5" t="s">
        <v>478</v>
      </c>
      <c r="N90" s="5" t="s">
        <v>147</v>
      </c>
      <c r="O90" s="5" t="s">
        <v>185</v>
      </c>
      <c r="P90" s="5" t="s">
        <v>478</v>
      </c>
      <c r="Q90" s="5" t="s">
        <v>478</v>
      </c>
      <c r="R90" s="5" t="s">
        <v>163</v>
      </c>
      <c r="S90" s="5" t="s">
        <v>163</v>
      </c>
      <c r="T90" s="5" t="s">
        <v>163</v>
      </c>
      <c r="U90" s="5" t="s">
        <v>612</v>
      </c>
      <c r="V90" s="5" t="s">
        <v>613</v>
      </c>
      <c r="W90" s="5">
        <v>40</v>
      </c>
      <c r="X90" s="5" t="s">
        <v>475</v>
      </c>
      <c r="Y90" s="5" t="s">
        <v>162</v>
      </c>
      <c r="Z90" s="5" t="s">
        <v>163</v>
      </c>
      <c r="AA90" s="5" t="s">
        <v>163</v>
      </c>
      <c r="AB90" s="5" t="s">
        <v>163</v>
      </c>
      <c r="AC90" s="5" t="s">
        <v>163</v>
      </c>
      <c r="AD90" s="5" t="s">
        <v>481</v>
      </c>
      <c r="AE90" s="5" t="s">
        <v>174</v>
      </c>
      <c r="AF90" s="6">
        <v>0</v>
      </c>
      <c r="AG90" s="6">
        <v>0</v>
      </c>
      <c r="AH90" s="6">
        <v>0</v>
      </c>
      <c r="AI90" s="6">
        <v>0</v>
      </c>
      <c r="AJ90" s="6">
        <v>0</v>
      </c>
      <c r="AK90" s="6">
        <v>0</v>
      </c>
      <c r="AL90" s="6">
        <v>0</v>
      </c>
      <c r="AM90" s="6">
        <v>0</v>
      </c>
      <c r="AN90" s="6">
        <v>0</v>
      </c>
      <c r="AO90" s="6">
        <v>0</v>
      </c>
      <c r="AP90" s="6">
        <v>0</v>
      </c>
      <c r="AQ90" s="5" t="s">
        <v>147</v>
      </c>
      <c r="AR90" s="6">
        <v>6752.45</v>
      </c>
      <c r="AS90" s="6">
        <v>5752.45</v>
      </c>
      <c r="AT90" s="6">
        <v>1000</v>
      </c>
      <c r="AU90" s="6">
        <v>0</v>
      </c>
      <c r="AV90" s="6">
        <v>0</v>
      </c>
      <c r="AW90" s="5" t="s">
        <v>147</v>
      </c>
      <c r="AX90" s="6">
        <v>0</v>
      </c>
      <c r="AY90" s="5" t="s">
        <v>482</v>
      </c>
    </row>
    <row r="91" s="1" customFormat="1" spans="1:51">
      <c r="A91" s="5">
        <v>87</v>
      </c>
      <c r="B91" s="5" t="s">
        <v>475</v>
      </c>
      <c r="C91" s="5" t="s">
        <v>476</v>
      </c>
      <c r="D91" s="5" t="s">
        <v>180</v>
      </c>
      <c r="E91" s="5" t="s">
        <v>152</v>
      </c>
      <c r="F91" s="5" t="s">
        <v>168</v>
      </c>
      <c r="G91" s="5" t="s">
        <v>154</v>
      </c>
      <c r="H91" s="5" t="s">
        <v>156</v>
      </c>
      <c r="I91" s="5" t="s">
        <v>157</v>
      </c>
      <c r="J91" s="5" t="s">
        <v>477</v>
      </c>
      <c r="K91" s="5" t="s">
        <v>158</v>
      </c>
      <c r="L91" s="5" t="s">
        <v>478</v>
      </c>
      <c r="M91" s="5" t="s">
        <v>478</v>
      </c>
      <c r="N91" s="5" t="s">
        <v>147</v>
      </c>
      <c r="O91" s="5" t="s">
        <v>185</v>
      </c>
      <c r="P91" s="5" t="s">
        <v>478</v>
      </c>
      <c r="Q91" s="5" t="s">
        <v>478</v>
      </c>
      <c r="R91" s="5" t="s">
        <v>163</v>
      </c>
      <c r="S91" s="5" t="s">
        <v>163</v>
      </c>
      <c r="T91" s="5" t="s">
        <v>163</v>
      </c>
      <c r="U91" s="5" t="s">
        <v>614</v>
      </c>
      <c r="V91" s="5" t="s">
        <v>615</v>
      </c>
      <c r="W91" s="5">
        <v>40</v>
      </c>
      <c r="X91" s="5" t="s">
        <v>475</v>
      </c>
      <c r="Y91" s="5" t="s">
        <v>162</v>
      </c>
      <c r="Z91" s="5" t="s">
        <v>163</v>
      </c>
      <c r="AA91" s="5" t="s">
        <v>163</v>
      </c>
      <c r="AB91" s="5" t="s">
        <v>163</v>
      </c>
      <c r="AC91" s="5" t="s">
        <v>163</v>
      </c>
      <c r="AD91" s="5" t="s">
        <v>481</v>
      </c>
      <c r="AE91" s="5" t="s">
        <v>174</v>
      </c>
      <c r="AF91" s="6">
        <v>0</v>
      </c>
      <c r="AG91" s="6">
        <v>0</v>
      </c>
      <c r="AH91" s="6">
        <v>0</v>
      </c>
      <c r="AI91" s="6">
        <v>0</v>
      </c>
      <c r="AJ91" s="6">
        <v>0</v>
      </c>
      <c r="AK91" s="6">
        <v>0</v>
      </c>
      <c r="AL91" s="6">
        <v>0</v>
      </c>
      <c r="AM91" s="6">
        <v>0</v>
      </c>
      <c r="AN91" s="6">
        <v>0</v>
      </c>
      <c r="AO91" s="6">
        <v>0</v>
      </c>
      <c r="AP91" s="6">
        <v>0</v>
      </c>
      <c r="AQ91" s="5" t="s">
        <v>147</v>
      </c>
      <c r="AR91" s="6">
        <v>6833.45</v>
      </c>
      <c r="AS91" s="6">
        <v>5833.45</v>
      </c>
      <c r="AT91" s="6">
        <v>1000</v>
      </c>
      <c r="AU91" s="6">
        <v>0</v>
      </c>
      <c r="AV91" s="6">
        <v>0</v>
      </c>
      <c r="AW91" s="5" t="s">
        <v>147</v>
      </c>
      <c r="AX91" s="6">
        <v>0</v>
      </c>
      <c r="AY91" s="5" t="s">
        <v>482</v>
      </c>
    </row>
    <row r="92" s="1" customFormat="1" spans="1:51">
      <c r="A92" s="5">
        <v>88</v>
      </c>
      <c r="B92" s="5" t="s">
        <v>475</v>
      </c>
      <c r="C92" s="5" t="s">
        <v>476</v>
      </c>
      <c r="D92" s="5" t="s">
        <v>180</v>
      </c>
      <c r="E92" s="5" t="s">
        <v>152</v>
      </c>
      <c r="F92" s="5" t="s">
        <v>168</v>
      </c>
      <c r="G92" s="5" t="s">
        <v>154</v>
      </c>
      <c r="H92" s="5" t="s">
        <v>156</v>
      </c>
      <c r="I92" s="5" t="s">
        <v>157</v>
      </c>
      <c r="J92" s="5" t="s">
        <v>477</v>
      </c>
      <c r="K92" s="5" t="s">
        <v>158</v>
      </c>
      <c r="L92" s="5" t="s">
        <v>478</v>
      </c>
      <c r="M92" s="5" t="s">
        <v>478</v>
      </c>
      <c r="N92" s="5" t="s">
        <v>147</v>
      </c>
      <c r="O92" s="5" t="s">
        <v>287</v>
      </c>
      <c r="P92" s="5" t="s">
        <v>478</v>
      </c>
      <c r="Q92" s="5" t="s">
        <v>478</v>
      </c>
      <c r="R92" s="5" t="s">
        <v>163</v>
      </c>
      <c r="S92" s="5" t="s">
        <v>163</v>
      </c>
      <c r="T92" s="5" t="s">
        <v>163</v>
      </c>
      <c r="U92" s="5" t="s">
        <v>616</v>
      </c>
      <c r="V92" s="5" t="s">
        <v>617</v>
      </c>
      <c r="W92" s="5">
        <v>42</v>
      </c>
      <c r="X92" s="5" t="s">
        <v>475</v>
      </c>
      <c r="Y92" s="5" t="s">
        <v>162</v>
      </c>
      <c r="Z92" s="5" t="s">
        <v>163</v>
      </c>
      <c r="AA92" s="5" t="s">
        <v>163</v>
      </c>
      <c r="AB92" s="5" t="s">
        <v>163</v>
      </c>
      <c r="AC92" s="5" t="s">
        <v>163</v>
      </c>
      <c r="AD92" s="5" t="s">
        <v>481</v>
      </c>
      <c r="AE92" s="5" t="s">
        <v>174</v>
      </c>
      <c r="AF92" s="6">
        <v>0</v>
      </c>
      <c r="AG92" s="6">
        <v>0</v>
      </c>
      <c r="AH92" s="6">
        <v>0</v>
      </c>
      <c r="AI92" s="6">
        <v>0</v>
      </c>
      <c r="AJ92" s="6">
        <v>0</v>
      </c>
      <c r="AK92" s="6">
        <v>0</v>
      </c>
      <c r="AL92" s="6">
        <v>0</v>
      </c>
      <c r="AM92" s="6">
        <v>0</v>
      </c>
      <c r="AN92" s="6">
        <v>0</v>
      </c>
      <c r="AO92" s="6">
        <v>0</v>
      </c>
      <c r="AP92" s="6">
        <v>0</v>
      </c>
      <c r="AQ92" s="5" t="s">
        <v>147</v>
      </c>
      <c r="AR92" s="6">
        <v>9057.58</v>
      </c>
      <c r="AS92" s="6">
        <v>8057.58</v>
      </c>
      <c r="AT92" s="6">
        <v>1000</v>
      </c>
      <c r="AU92" s="6">
        <v>0</v>
      </c>
      <c r="AV92" s="6">
        <v>0</v>
      </c>
      <c r="AW92" s="5" t="s">
        <v>147</v>
      </c>
      <c r="AX92" s="6">
        <v>0</v>
      </c>
      <c r="AY92" s="5" t="s">
        <v>482</v>
      </c>
    </row>
    <row r="93" s="1" customFormat="1" spans="1:51">
      <c r="A93" s="5">
        <v>89</v>
      </c>
      <c r="B93" s="5" t="s">
        <v>475</v>
      </c>
      <c r="C93" s="5" t="s">
        <v>476</v>
      </c>
      <c r="D93" s="5" t="s">
        <v>180</v>
      </c>
      <c r="E93" s="5" t="s">
        <v>152</v>
      </c>
      <c r="F93" s="5" t="s">
        <v>168</v>
      </c>
      <c r="G93" s="5" t="s">
        <v>154</v>
      </c>
      <c r="H93" s="5" t="s">
        <v>156</v>
      </c>
      <c r="I93" s="5" t="s">
        <v>157</v>
      </c>
      <c r="J93" s="5" t="s">
        <v>477</v>
      </c>
      <c r="K93" s="5" t="s">
        <v>158</v>
      </c>
      <c r="L93" s="5" t="s">
        <v>478</v>
      </c>
      <c r="M93" s="5" t="s">
        <v>478</v>
      </c>
      <c r="N93" s="5" t="s">
        <v>147</v>
      </c>
      <c r="O93" s="5" t="s">
        <v>185</v>
      </c>
      <c r="P93" s="5" t="s">
        <v>478</v>
      </c>
      <c r="Q93" s="5" t="s">
        <v>478</v>
      </c>
      <c r="R93" s="5" t="s">
        <v>163</v>
      </c>
      <c r="S93" s="5" t="s">
        <v>163</v>
      </c>
      <c r="T93" s="5" t="s">
        <v>163</v>
      </c>
      <c r="U93" s="5" t="s">
        <v>502</v>
      </c>
      <c r="V93" s="5" t="s">
        <v>618</v>
      </c>
      <c r="W93" s="5">
        <v>40</v>
      </c>
      <c r="X93" s="5" t="s">
        <v>475</v>
      </c>
      <c r="Y93" s="5" t="s">
        <v>162</v>
      </c>
      <c r="Z93" s="5" t="s">
        <v>163</v>
      </c>
      <c r="AA93" s="5" t="s">
        <v>163</v>
      </c>
      <c r="AB93" s="5" t="s">
        <v>163</v>
      </c>
      <c r="AC93" s="5" t="s">
        <v>163</v>
      </c>
      <c r="AD93" s="5" t="s">
        <v>481</v>
      </c>
      <c r="AE93" s="5" t="s">
        <v>174</v>
      </c>
      <c r="AF93" s="6">
        <v>0</v>
      </c>
      <c r="AG93" s="6">
        <v>0</v>
      </c>
      <c r="AH93" s="6">
        <v>0</v>
      </c>
      <c r="AI93" s="6">
        <v>0</v>
      </c>
      <c r="AJ93" s="6">
        <v>0</v>
      </c>
      <c r="AK93" s="6">
        <v>0</v>
      </c>
      <c r="AL93" s="6">
        <v>0</v>
      </c>
      <c r="AM93" s="6">
        <v>0</v>
      </c>
      <c r="AN93" s="6">
        <v>0</v>
      </c>
      <c r="AO93" s="6">
        <v>0</v>
      </c>
      <c r="AP93" s="6">
        <v>0</v>
      </c>
      <c r="AQ93" s="5" t="s">
        <v>147</v>
      </c>
      <c r="AR93" s="6">
        <v>7132.91</v>
      </c>
      <c r="AS93" s="6">
        <v>6132.91</v>
      </c>
      <c r="AT93" s="6">
        <v>1000</v>
      </c>
      <c r="AU93" s="6">
        <v>0</v>
      </c>
      <c r="AV93" s="6">
        <v>0</v>
      </c>
      <c r="AW93" s="5" t="s">
        <v>147</v>
      </c>
      <c r="AX93" s="6">
        <v>0</v>
      </c>
      <c r="AY93" s="5" t="s">
        <v>482</v>
      </c>
    </row>
    <row r="94" s="1" customFormat="1" spans="1:51">
      <c r="A94" s="5">
        <v>90</v>
      </c>
      <c r="B94" s="5" t="s">
        <v>475</v>
      </c>
      <c r="C94" s="5" t="s">
        <v>476</v>
      </c>
      <c r="D94" s="5" t="s">
        <v>180</v>
      </c>
      <c r="E94" s="5" t="s">
        <v>152</v>
      </c>
      <c r="F94" s="5" t="s">
        <v>153</v>
      </c>
      <c r="G94" s="5" t="s">
        <v>154</v>
      </c>
      <c r="H94" s="5" t="s">
        <v>156</v>
      </c>
      <c r="I94" s="5" t="s">
        <v>157</v>
      </c>
      <c r="J94" s="5" t="s">
        <v>477</v>
      </c>
      <c r="K94" s="5" t="s">
        <v>158</v>
      </c>
      <c r="L94" s="5" t="s">
        <v>478</v>
      </c>
      <c r="M94" s="5" t="s">
        <v>478</v>
      </c>
      <c r="N94" s="5" t="s">
        <v>147</v>
      </c>
      <c r="O94" s="5" t="s">
        <v>185</v>
      </c>
      <c r="P94" s="5" t="s">
        <v>478</v>
      </c>
      <c r="Q94" s="5" t="s">
        <v>478</v>
      </c>
      <c r="R94" s="5" t="s">
        <v>163</v>
      </c>
      <c r="S94" s="5" t="s">
        <v>163</v>
      </c>
      <c r="T94" s="5" t="s">
        <v>163</v>
      </c>
      <c r="U94" s="5" t="s">
        <v>619</v>
      </c>
      <c r="V94" s="5" t="s">
        <v>539</v>
      </c>
      <c r="W94" s="5">
        <v>32</v>
      </c>
      <c r="X94" s="5" t="s">
        <v>475</v>
      </c>
      <c r="Y94" s="5" t="s">
        <v>162</v>
      </c>
      <c r="Z94" s="5" t="s">
        <v>163</v>
      </c>
      <c r="AA94" s="5" t="s">
        <v>163</v>
      </c>
      <c r="AB94" s="5" t="s">
        <v>163</v>
      </c>
      <c r="AC94" s="5" t="s">
        <v>163</v>
      </c>
      <c r="AD94" s="5" t="s">
        <v>481</v>
      </c>
      <c r="AE94" s="5" t="s">
        <v>174</v>
      </c>
      <c r="AF94" s="6">
        <v>0</v>
      </c>
      <c r="AG94" s="6">
        <v>0</v>
      </c>
      <c r="AH94" s="6">
        <v>0</v>
      </c>
      <c r="AI94" s="6">
        <v>0</v>
      </c>
      <c r="AJ94" s="6">
        <v>0</v>
      </c>
      <c r="AK94" s="6">
        <v>0</v>
      </c>
      <c r="AL94" s="6">
        <v>0</v>
      </c>
      <c r="AM94" s="6">
        <v>0</v>
      </c>
      <c r="AN94" s="6">
        <v>0</v>
      </c>
      <c r="AO94" s="6">
        <v>0</v>
      </c>
      <c r="AP94" s="6">
        <v>0</v>
      </c>
      <c r="AQ94" s="5" t="s">
        <v>147</v>
      </c>
      <c r="AR94" s="6">
        <v>7372.49</v>
      </c>
      <c r="AS94" s="6">
        <v>6372.49</v>
      </c>
      <c r="AT94" s="6">
        <v>1000</v>
      </c>
      <c r="AU94" s="6">
        <v>0</v>
      </c>
      <c r="AV94" s="6">
        <v>0</v>
      </c>
      <c r="AW94" s="5" t="s">
        <v>147</v>
      </c>
      <c r="AX94" s="6">
        <v>0</v>
      </c>
      <c r="AY94" s="5" t="s">
        <v>482</v>
      </c>
    </row>
    <row r="95" s="1" customFormat="1" spans="1:51">
      <c r="A95" s="5">
        <v>91</v>
      </c>
      <c r="B95" s="5" t="s">
        <v>475</v>
      </c>
      <c r="C95" s="5" t="s">
        <v>476</v>
      </c>
      <c r="D95" s="5" t="s">
        <v>180</v>
      </c>
      <c r="E95" s="5" t="s">
        <v>152</v>
      </c>
      <c r="F95" s="5" t="s">
        <v>153</v>
      </c>
      <c r="G95" s="5" t="s">
        <v>154</v>
      </c>
      <c r="H95" s="5" t="s">
        <v>156</v>
      </c>
      <c r="I95" s="5" t="s">
        <v>157</v>
      </c>
      <c r="J95" s="5" t="s">
        <v>477</v>
      </c>
      <c r="K95" s="5" t="s">
        <v>158</v>
      </c>
      <c r="L95" s="5" t="s">
        <v>478</v>
      </c>
      <c r="M95" s="5" t="s">
        <v>478</v>
      </c>
      <c r="N95" s="5" t="s">
        <v>147</v>
      </c>
      <c r="O95" s="5" t="s">
        <v>185</v>
      </c>
      <c r="P95" s="5" t="s">
        <v>478</v>
      </c>
      <c r="Q95" s="5" t="s">
        <v>478</v>
      </c>
      <c r="R95" s="5" t="s">
        <v>163</v>
      </c>
      <c r="S95" s="5" t="s">
        <v>163</v>
      </c>
      <c r="T95" s="5" t="s">
        <v>163</v>
      </c>
      <c r="U95" s="5" t="s">
        <v>549</v>
      </c>
      <c r="V95" s="5" t="s">
        <v>620</v>
      </c>
      <c r="W95" s="5">
        <v>38</v>
      </c>
      <c r="X95" s="5" t="s">
        <v>475</v>
      </c>
      <c r="Y95" s="5" t="s">
        <v>162</v>
      </c>
      <c r="Z95" s="5" t="s">
        <v>163</v>
      </c>
      <c r="AA95" s="5" t="s">
        <v>163</v>
      </c>
      <c r="AB95" s="5" t="s">
        <v>163</v>
      </c>
      <c r="AC95" s="5" t="s">
        <v>163</v>
      </c>
      <c r="AD95" s="5" t="s">
        <v>481</v>
      </c>
      <c r="AE95" s="5" t="s">
        <v>174</v>
      </c>
      <c r="AF95" s="6">
        <v>0</v>
      </c>
      <c r="AG95" s="6">
        <v>0</v>
      </c>
      <c r="AH95" s="6">
        <v>0</v>
      </c>
      <c r="AI95" s="6">
        <v>0</v>
      </c>
      <c r="AJ95" s="6">
        <v>0</v>
      </c>
      <c r="AK95" s="6">
        <v>0</v>
      </c>
      <c r="AL95" s="6">
        <v>0</v>
      </c>
      <c r="AM95" s="6">
        <v>0</v>
      </c>
      <c r="AN95" s="6">
        <v>0</v>
      </c>
      <c r="AO95" s="6">
        <v>0</v>
      </c>
      <c r="AP95" s="6">
        <v>0</v>
      </c>
      <c r="AQ95" s="5" t="s">
        <v>147</v>
      </c>
      <c r="AR95" s="6">
        <v>6733.31</v>
      </c>
      <c r="AS95" s="6">
        <v>5733.31</v>
      </c>
      <c r="AT95" s="6">
        <v>1000</v>
      </c>
      <c r="AU95" s="6">
        <v>0</v>
      </c>
      <c r="AV95" s="6">
        <v>0</v>
      </c>
      <c r="AW95" s="5" t="s">
        <v>147</v>
      </c>
      <c r="AX95" s="6">
        <v>0</v>
      </c>
      <c r="AY95" s="5" t="s">
        <v>482</v>
      </c>
    </row>
    <row r="96" s="1" customFormat="1" spans="1:51">
      <c r="A96" s="5">
        <v>92</v>
      </c>
      <c r="B96" s="5" t="s">
        <v>475</v>
      </c>
      <c r="C96" s="5" t="s">
        <v>476</v>
      </c>
      <c r="D96" s="5" t="s">
        <v>180</v>
      </c>
      <c r="E96" s="5" t="s">
        <v>152</v>
      </c>
      <c r="F96" s="5" t="s">
        <v>168</v>
      </c>
      <c r="G96" s="5" t="s">
        <v>154</v>
      </c>
      <c r="H96" s="5" t="s">
        <v>156</v>
      </c>
      <c r="I96" s="5" t="s">
        <v>157</v>
      </c>
      <c r="J96" s="5" t="s">
        <v>477</v>
      </c>
      <c r="K96" s="5" t="s">
        <v>158</v>
      </c>
      <c r="L96" s="5" t="s">
        <v>478</v>
      </c>
      <c r="M96" s="5" t="s">
        <v>478</v>
      </c>
      <c r="N96" s="5" t="s">
        <v>147</v>
      </c>
      <c r="O96" s="5" t="s">
        <v>445</v>
      </c>
      <c r="P96" s="5" t="s">
        <v>478</v>
      </c>
      <c r="Q96" s="5" t="s">
        <v>478</v>
      </c>
      <c r="R96" s="5" t="s">
        <v>163</v>
      </c>
      <c r="S96" s="5" t="s">
        <v>163</v>
      </c>
      <c r="T96" s="5" t="s">
        <v>163</v>
      </c>
      <c r="U96" s="5" t="s">
        <v>616</v>
      </c>
      <c r="V96" s="5" t="s">
        <v>621</v>
      </c>
      <c r="W96" s="5">
        <v>42</v>
      </c>
      <c r="X96" s="5" t="s">
        <v>475</v>
      </c>
      <c r="Y96" s="5" t="s">
        <v>162</v>
      </c>
      <c r="Z96" s="5" t="s">
        <v>163</v>
      </c>
      <c r="AA96" s="5" t="s">
        <v>163</v>
      </c>
      <c r="AB96" s="5" t="s">
        <v>163</v>
      </c>
      <c r="AC96" s="5" t="s">
        <v>163</v>
      </c>
      <c r="AD96" s="5" t="s">
        <v>481</v>
      </c>
      <c r="AE96" s="5" t="s">
        <v>174</v>
      </c>
      <c r="AF96" s="6">
        <v>0</v>
      </c>
      <c r="AG96" s="6">
        <v>0</v>
      </c>
      <c r="AH96" s="6">
        <v>0</v>
      </c>
      <c r="AI96" s="6">
        <v>0</v>
      </c>
      <c r="AJ96" s="6">
        <v>0</v>
      </c>
      <c r="AK96" s="6">
        <v>0</v>
      </c>
      <c r="AL96" s="6">
        <v>0</v>
      </c>
      <c r="AM96" s="6">
        <v>0</v>
      </c>
      <c r="AN96" s="6">
        <v>0</v>
      </c>
      <c r="AO96" s="6">
        <v>0</v>
      </c>
      <c r="AP96" s="6">
        <v>0</v>
      </c>
      <c r="AQ96" s="5" t="s">
        <v>147</v>
      </c>
      <c r="AR96" s="6">
        <v>9504.84</v>
      </c>
      <c r="AS96" s="6">
        <v>8504.84</v>
      </c>
      <c r="AT96" s="6">
        <v>1000</v>
      </c>
      <c r="AU96" s="6">
        <v>0</v>
      </c>
      <c r="AV96" s="6">
        <v>0</v>
      </c>
      <c r="AW96" s="5" t="s">
        <v>147</v>
      </c>
      <c r="AX96" s="6">
        <v>0</v>
      </c>
      <c r="AY96" s="5" t="s">
        <v>482</v>
      </c>
    </row>
    <row r="97" s="1" customFormat="1" spans="1:51">
      <c r="A97" s="5">
        <v>93</v>
      </c>
      <c r="B97" s="5" t="s">
        <v>475</v>
      </c>
      <c r="C97" s="5" t="s">
        <v>476</v>
      </c>
      <c r="D97" s="5" t="s">
        <v>180</v>
      </c>
      <c r="E97" s="5" t="s">
        <v>152</v>
      </c>
      <c r="F97" s="5" t="s">
        <v>168</v>
      </c>
      <c r="G97" s="5" t="s">
        <v>154</v>
      </c>
      <c r="H97" s="5" t="s">
        <v>156</v>
      </c>
      <c r="I97" s="5" t="s">
        <v>157</v>
      </c>
      <c r="J97" s="5" t="s">
        <v>477</v>
      </c>
      <c r="K97" s="5" t="s">
        <v>158</v>
      </c>
      <c r="L97" s="5" t="s">
        <v>478</v>
      </c>
      <c r="M97" s="5" t="s">
        <v>478</v>
      </c>
      <c r="N97" s="5" t="s">
        <v>147</v>
      </c>
      <c r="O97" s="5" t="s">
        <v>185</v>
      </c>
      <c r="P97" s="5" t="s">
        <v>478</v>
      </c>
      <c r="Q97" s="5" t="s">
        <v>478</v>
      </c>
      <c r="R97" s="5" t="s">
        <v>163</v>
      </c>
      <c r="S97" s="5" t="s">
        <v>163</v>
      </c>
      <c r="T97" s="5" t="s">
        <v>163</v>
      </c>
      <c r="U97" s="5" t="s">
        <v>622</v>
      </c>
      <c r="V97" s="5" t="s">
        <v>623</v>
      </c>
      <c r="W97" s="5">
        <v>42</v>
      </c>
      <c r="X97" s="5" t="s">
        <v>475</v>
      </c>
      <c r="Y97" s="5" t="s">
        <v>162</v>
      </c>
      <c r="Z97" s="5" t="s">
        <v>163</v>
      </c>
      <c r="AA97" s="5" t="s">
        <v>163</v>
      </c>
      <c r="AB97" s="5" t="s">
        <v>163</v>
      </c>
      <c r="AC97" s="5" t="s">
        <v>163</v>
      </c>
      <c r="AD97" s="5" t="s">
        <v>481</v>
      </c>
      <c r="AE97" s="5" t="s">
        <v>174</v>
      </c>
      <c r="AF97" s="6">
        <v>0</v>
      </c>
      <c r="AG97" s="6">
        <v>0</v>
      </c>
      <c r="AH97" s="6">
        <v>0</v>
      </c>
      <c r="AI97" s="6">
        <v>0</v>
      </c>
      <c r="AJ97" s="6">
        <v>0</v>
      </c>
      <c r="AK97" s="6">
        <v>0</v>
      </c>
      <c r="AL97" s="6">
        <v>0</v>
      </c>
      <c r="AM97" s="6">
        <v>0</v>
      </c>
      <c r="AN97" s="6">
        <v>0</v>
      </c>
      <c r="AO97" s="6">
        <v>0</v>
      </c>
      <c r="AP97" s="6">
        <v>0</v>
      </c>
      <c r="AQ97" s="5" t="s">
        <v>147</v>
      </c>
      <c r="AR97" s="6">
        <v>6945.63</v>
      </c>
      <c r="AS97" s="6">
        <v>5945.63</v>
      </c>
      <c r="AT97" s="6">
        <v>1000</v>
      </c>
      <c r="AU97" s="6">
        <v>0</v>
      </c>
      <c r="AV97" s="6">
        <v>0</v>
      </c>
      <c r="AW97" s="5" t="s">
        <v>147</v>
      </c>
      <c r="AX97" s="6">
        <v>0</v>
      </c>
      <c r="AY97" s="5" t="s">
        <v>482</v>
      </c>
    </row>
    <row r="98" s="1" customFormat="1" spans="1:51">
      <c r="A98" s="5">
        <v>94</v>
      </c>
      <c r="B98" s="5" t="s">
        <v>475</v>
      </c>
      <c r="C98" s="5" t="s">
        <v>476</v>
      </c>
      <c r="D98" s="5" t="s">
        <v>180</v>
      </c>
      <c r="E98" s="5" t="s">
        <v>152</v>
      </c>
      <c r="F98" s="5" t="s">
        <v>168</v>
      </c>
      <c r="G98" s="5" t="s">
        <v>154</v>
      </c>
      <c r="H98" s="5" t="s">
        <v>156</v>
      </c>
      <c r="I98" s="5" t="s">
        <v>157</v>
      </c>
      <c r="J98" s="5" t="s">
        <v>477</v>
      </c>
      <c r="K98" s="5" t="s">
        <v>158</v>
      </c>
      <c r="L98" s="5" t="s">
        <v>478</v>
      </c>
      <c r="M98" s="5" t="s">
        <v>478</v>
      </c>
      <c r="N98" s="5" t="s">
        <v>147</v>
      </c>
      <c r="O98" s="5" t="s">
        <v>185</v>
      </c>
      <c r="P98" s="5" t="s">
        <v>478</v>
      </c>
      <c r="Q98" s="5" t="s">
        <v>478</v>
      </c>
      <c r="R98" s="5" t="s">
        <v>163</v>
      </c>
      <c r="S98" s="5" t="s">
        <v>163</v>
      </c>
      <c r="T98" s="5" t="s">
        <v>163</v>
      </c>
      <c r="U98" s="5" t="s">
        <v>485</v>
      </c>
      <c r="V98" s="5" t="s">
        <v>624</v>
      </c>
      <c r="W98" s="5">
        <v>36</v>
      </c>
      <c r="X98" s="5" t="s">
        <v>475</v>
      </c>
      <c r="Y98" s="5" t="s">
        <v>162</v>
      </c>
      <c r="Z98" s="5" t="s">
        <v>163</v>
      </c>
      <c r="AA98" s="5" t="s">
        <v>163</v>
      </c>
      <c r="AB98" s="5" t="s">
        <v>163</v>
      </c>
      <c r="AC98" s="5" t="s">
        <v>163</v>
      </c>
      <c r="AD98" s="5" t="s">
        <v>481</v>
      </c>
      <c r="AE98" s="5" t="s">
        <v>174</v>
      </c>
      <c r="AF98" s="6">
        <v>0</v>
      </c>
      <c r="AG98" s="6">
        <v>0</v>
      </c>
      <c r="AH98" s="6">
        <v>0</v>
      </c>
      <c r="AI98" s="6">
        <v>0</v>
      </c>
      <c r="AJ98" s="6">
        <v>0</v>
      </c>
      <c r="AK98" s="6">
        <v>0</v>
      </c>
      <c r="AL98" s="6">
        <v>0</v>
      </c>
      <c r="AM98" s="6">
        <v>0</v>
      </c>
      <c r="AN98" s="6">
        <v>0</v>
      </c>
      <c r="AO98" s="6">
        <v>0</v>
      </c>
      <c r="AP98" s="6">
        <v>0</v>
      </c>
      <c r="AQ98" s="5" t="s">
        <v>147</v>
      </c>
      <c r="AR98" s="6">
        <v>7021.9</v>
      </c>
      <c r="AS98" s="6">
        <v>6021.9</v>
      </c>
      <c r="AT98" s="6">
        <v>1000</v>
      </c>
      <c r="AU98" s="6">
        <v>0</v>
      </c>
      <c r="AV98" s="6">
        <v>0</v>
      </c>
      <c r="AW98" s="5" t="s">
        <v>147</v>
      </c>
      <c r="AX98" s="6">
        <v>0</v>
      </c>
      <c r="AY98" s="5" t="s">
        <v>482</v>
      </c>
    </row>
    <row r="99" s="1" customFormat="1" spans="1:51">
      <c r="A99" s="5">
        <v>95</v>
      </c>
      <c r="B99" s="5" t="s">
        <v>475</v>
      </c>
      <c r="C99" s="5" t="s">
        <v>476</v>
      </c>
      <c r="D99" s="5" t="s">
        <v>180</v>
      </c>
      <c r="E99" s="5" t="s">
        <v>152</v>
      </c>
      <c r="F99" s="5" t="s">
        <v>168</v>
      </c>
      <c r="G99" s="5" t="s">
        <v>154</v>
      </c>
      <c r="H99" s="5" t="s">
        <v>156</v>
      </c>
      <c r="I99" s="5" t="s">
        <v>157</v>
      </c>
      <c r="J99" s="5" t="s">
        <v>477</v>
      </c>
      <c r="K99" s="5" t="s">
        <v>158</v>
      </c>
      <c r="L99" s="5" t="s">
        <v>478</v>
      </c>
      <c r="M99" s="5" t="s">
        <v>478</v>
      </c>
      <c r="N99" s="5" t="s">
        <v>147</v>
      </c>
      <c r="O99" s="5" t="s">
        <v>185</v>
      </c>
      <c r="P99" s="5" t="s">
        <v>478</v>
      </c>
      <c r="Q99" s="5" t="s">
        <v>478</v>
      </c>
      <c r="R99" s="5" t="s">
        <v>163</v>
      </c>
      <c r="S99" s="5" t="s">
        <v>163</v>
      </c>
      <c r="T99" s="5" t="s">
        <v>163</v>
      </c>
      <c r="U99" s="5" t="s">
        <v>551</v>
      </c>
      <c r="V99" s="5" t="s">
        <v>521</v>
      </c>
      <c r="W99" s="5">
        <v>29</v>
      </c>
      <c r="X99" s="5" t="s">
        <v>475</v>
      </c>
      <c r="Y99" s="5" t="s">
        <v>162</v>
      </c>
      <c r="Z99" s="5" t="s">
        <v>163</v>
      </c>
      <c r="AA99" s="5" t="s">
        <v>163</v>
      </c>
      <c r="AB99" s="5" t="s">
        <v>163</v>
      </c>
      <c r="AC99" s="5" t="s">
        <v>163</v>
      </c>
      <c r="AD99" s="5" t="s">
        <v>481</v>
      </c>
      <c r="AE99" s="5" t="s">
        <v>174</v>
      </c>
      <c r="AF99" s="6">
        <v>0</v>
      </c>
      <c r="AG99" s="6">
        <v>0</v>
      </c>
      <c r="AH99" s="6">
        <v>0</v>
      </c>
      <c r="AI99" s="6">
        <v>0</v>
      </c>
      <c r="AJ99" s="6">
        <v>0</v>
      </c>
      <c r="AK99" s="6">
        <v>0</v>
      </c>
      <c r="AL99" s="6">
        <v>0</v>
      </c>
      <c r="AM99" s="6">
        <v>0</v>
      </c>
      <c r="AN99" s="6">
        <v>0</v>
      </c>
      <c r="AO99" s="6">
        <v>0</v>
      </c>
      <c r="AP99" s="6">
        <v>0</v>
      </c>
      <c r="AQ99" s="5" t="s">
        <v>147</v>
      </c>
      <c r="AR99" s="6">
        <v>6372.68</v>
      </c>
      <c r="AS99" s="6">
        <v>5372.68</v>
      </c>
      <c r="AT99" s="6">
        <v>1000</v>
      </c>
      <c r="AU99" s="6">
        <v>0</v>
      </c>
      <c r="AV99" s="6">
        <v>0</v>
      </c>
      <c r="AW99" s="5" t="s">
        <v>147</v>
      </c>
      <c r="AX99" s="6">
        <v>0</v>
      </c>
      <c r="AY99" s="5" t="s">
        <v>482</v>
      </c>
    </row>
    <row r="100" s="1" customFormat="1" spans="1:51">
      <c r="A100" s="5">
        <v>96</v>
      </c>
      <c r="B100" s="5" t="s">
        <v>475</v>
      </c>
      <c r="C100" s="5" t="s">
        <v>476</v>
      </c>
      <c r="D100" s="5" t="s">
        <v>180</v>
      </c>
      <c r="E100" s="5" t="s">
        <v>152</v>
      </c>
      <c r="F100" s="5" t="s">
        <v>168</v>
      </c>
      <c r="G100" s="5" t="s">
        <v>154</v>
      </c>
      <c r="H100" s="5" t="s">
        <v>156</v>
      </c>
      <c r="I100" s="5" t="s">
        <v>157</v>
      </c>
      <c r="J100" s="5" t="s">
        <v>477</v>
      </c>
      <c r="K100" s="5" t="s">
        <v>158</v>
      </c>
      <c r="L100" s="5" t="s">
        <v>478</v>
      </c>
      <c r="M100" s="5" t="s">
        <v>478</v>
      </c>
      <c r="N100" s="5" t="s">
        <v>147</v>
      </c>
      <c r="O100" s="5" t="s">
        <v>185</v>
      </c>
      <c r="P100" s="5" t="s">
        <v>478</v>
      </c>
      <c r="Q100" s="5" t="s">
        <v>478</v>
      </c>
      <c r="R100" s="5" t="s">
        <v>163</v>
      </c>
      <c r="S100" s="5" t="s">
        <v>163</v>
      </c>
      <c r="T100" s="5" t="s">
        <v>163</v>
      </c>
      <c r="U100" s="5" t="s">
        <v>614</v>
      </c>
      <c r="V100" s="5" t="s">
        <v>625</v>
      </c>
      <c r="W100" s="5">
        <v>37</v>
      </c>
      <c r="X100" s="5" t="s">
        <v>475</v>
      </c>
      <c r="Y100" s="5" t="s">
        <v>162</v>
      </c>
      <c r="Z100" s="5" t="s">
        <v>163</v>
      </c>
      <c r="AA100" s="5" t="s">
        <v>163</v>
      </c>
      <c r="AB100" s="5" t="s">
        <v>163</v>
      </c>
      <c r="AC100" s="5" t="s">
        <v>163</v>
      </c>
      <c r="AD100" s="5" t="s">
        <v>481</v>
      </c>
      <c r="AE100" s="5" t="s">
        <v>174</v>
      </c>
      <c r="AF100" s="6">
        <v>0</v>
      </c>
      <c r="AG100" s="6">
        <v>0</v>
      </c>
      <c r="AH100" s="6">
        <v>0</v>
      </c>
      <c r="AI100" s="6">
        <v>0</v>
      </c>
      <c r="AJ100" s="6">
        <v>0</v>
      </c>
      <c r="AK100" s="6">
        <v>0</v>
      </c>
      <c r="AL100" s="6">
        <v>0</v>
      </c>
      <c r="AM100" s="6">
        <v>0</v>
      </c>
      <c r="AN100" s="6">
        <v>0</v>
      </c>
      <c r="AO100" s="6">
        <v>0</v>
      </c>
      <c r="AP100" s="6">
        <v>0</v>
      </c>
      <c r="AQ100" s="5" t="s">
        <v>147</v>
      </c>
      <c r="AR100" s="6">
        <v>6265.55</v>
      </c>
      <c r="AS100" s="6">
        <v>5265.55</v>
      </c>
      <c r="AT100" s="6">
        <v>1000</v>
      </c>
      <c r="AU100" s="6">
        <v>0</v>
      </c>
      <c r="AV100" s="6">
        <v>0</v>
      </c>
      <c r="AW100" s="5" t="s">
        <v>147</v>
      </c>
      <c r="AX100" s="6">
        <v>0</v>
      </c>
      <c r="AY100" s="5" t="s">
        <v>482</v>
      </c>
    </row>
    <row r="101" s="1" customFormat="1" spans="1:51">
      <c r="A101" s="5">
        <v>97</v>
      </c>
      <c r="B101" s="5" t="s">
        <v>475</v>
      </c>
      <c r="C101" s="5" t="s">
        <v>476</v>
      </c>
      <c r="D101" s="5" t="s">
        <v>180</v>
      </c>
      <c r="E101" s="5" t="s">
        <v>152</v>
      </c>
      <c r="F101" s="5" t="s">
        <v>168</v>
      </c>
      <c r="G101" s="5" t="s">
        <v>154</v>
      </c>
      <c r="H101" s="5" t="s">
        <v>156</v>
      </c>
      <c r="I101" s="5" t="s">
        <v>157</v>
      </c>
      <c r="J101" s="5" t="s">
        <v>477</v>
      </c>
      <c r="K101" s="5" t="s">
        <v>158</v>
      </c>
      <c r="L101" s="5" t="s">
        <v>478</v>
      </c>
      <c r="M101" s="5" t="s">
        <v>478</v>
      </c>
      <c r="N101" s="5" t="s">
        <v>147</v>
      </c>
      <c r="O101" s="5" t="s">
        <v>185</v>
      </c>
      <c r="P101" s="5" t="s">
        <v>478</v>
      </c>
      <c r="Q101" s="5" t="s">
        <v>478</v>
      </c>
      <c r="R101" s="5" t="s">
        <v>163</v>
      </c>
      <c r="S101" s="5" t="s">
        <v>163</v>
      </c>
      <c r="T101" s="5" t="s">
        <v>163</v>
      </c>
      <c r="U101" s="5" t="s">
        <v>607</v>
      </c>
      <c r="V101" s="5" t="s">
        <v>626</v>
      </c>
      <c r="W101" s="5">
        <v>38</v>
      </c>
      <c r="X101" s="5" t="s">
        <v>475</v>
      </c>
      <c r="Y101" s="5" t="s">
        <v>162</v>
      </c>
      <c r="Z101" s="5" t="s">
        <v>163</v>
      </c>
      <c r="AA101" s="5" t="s">
        <v>163</v>
      </c>
      <c r="AB101" s="5" t="s">
        <v>163</v>
      </c>
      <c r="AC101" s="5" t="s">
        <v>163</v>
      </c>
      <c r="AD101" s="5" t="s">
        <v>481</v>
      </c>
      <c r="AE101" s="5" t="s">
        <v>174</v>
      </c>
      <c r="AF101" s="6">
        <v>0</v>
      </c>
      <c r="AG101" s="6">
        <v>0</v>
      </c>
      <c r="AH101" s="6">
        <v>0</v>
      </c>
      <c r="AI101" s="6">
        <v>0</v>
      </c>
      <c r="AJ101" s="6">
        <v>0</v>
      </c>
      <c r="AK101" s="6">
        <v>0</v>
      </c>
      <c r="AL101" s="6">
        <v>0</v>
      </c>
      <c r="AM101" s="6">
        <v>0</v>
      </c>
      <c r="AN101" s="6">
        <v>0</v>
      </c>
      <c r="AO101" s="6">
        <v>0</v>
      </c>
      <c r="AP101" s="6">
        <v>0</v>
      </c>
      <c r="AQ101" s="5" t="s">
        <v>147</v>
      </c>
      <c r="AR101" s="6">
        <v>6871.95</v>
      </c>
      <c r="AS101" s="6">
        <v>5871.95</v>
      </c>
      <c r="AT101" s="6">
        <v>1000</v>
      </c>
      <c r="AU101" s="6">
        <v>0</v>
      </c>
      <c r="AV101" s="6">
        <v>0</v>
      </c>
      <c r="AW101" s="5" t="s">
        <v>147</v>
      </c>
      <c r="AX101" s="6">
        <v>0</v>
      </c>
      <c r="AY101" s="5" t="s">
        <v>482</v>
      </c>
    </row>
    <row r="102" s="1" customFormat="1" spans="1:51">
      <c r="A102" s="5">
        <v>98</v>
      </c>
      <c r="B102" s="5" t="s">
        <v>475</v>
      </c>
      <c r="C102" s="5" t="s">
        <v>476</v>
      </c>
      <c r="D102" s="5" t="s">
        <v>180</v>
      </c>
      <c r="E102" s="5" t="s">
        <v>152</v>
      </c>
      <c r="F102" s="5" t="s">
        <v>168</v>
      </c>
      <c r="G102" s="5" t="s">
        <v>154</v>
      </c>
      <c r="H102" s="5" t="s">
        <v>156</v>
      </c>
      <c r="I102" s="5" t="s">
        <v>157</v>
      </c>
      <c r="J102" s="5" t="s">
        <v>477</v>
      </c>
      <c r="K102" s="5" t="s">
        <v>158</v>
      </c>
      <c r="L102" s="5" t="s">
        <v>478</v>
      </c>
      <c r="M102" s="5" t="s">
        <v>478</v>
      </c>
      <c r="N102" s="5" t="s">
        <v>147</v>
      </c>
      <c r="O102" s="5" t="s">
        <v>185</v>
      </c>
      <c r="P102" s="5" t="s">
        <v>478</v>
      </c>
      <c r="Q102" s="5" t="s">
        <v>478</v>
      </c>
      <c r="R102" s="5" t="s">
        <v>163</v>
      </c>
      <c r="S102" s="5" t="s">
        <v>163</v>
      </c>
      <c r="T102" s="5" t="s">
        <v>163</v>
      </c>
      <c r="U102" s="5" t="s">
        <v>627</v>
      </c>
      <c r="V102" s="5" t="s">
        <v>521</v>
      </c>
      <c r="W102" s="5">
        <v>40</v>
      </c>
      <c r="X102" s="5" t="s">
        <v>475</v>
      </c>
      <c r="Y102" s="5" t="s">
        <v>162</v>
      </c>
      <c r="Z102" s="5" t="s">
        <v>163</v>
      </c>
      <c r="AA102" s="5" t="s">
        <v>163</v>
      </c>
      <c r="AB102" s="5" t="s">
        <v>163</v>
      </c>
      <c r="AC102" s="5" t="s">
        <v>163</v>
      </c>
      <c r="AD102" s="5" t="s">
        <v>481</v>
      </c>
      <c r="AE102" s="5" t="s">
        <v>174</v>
      </c>
      <c r="AF102" s="6">
        <v>0</v>
      </c>
      <c r="AG102" s="6">
        <v>0</v>
      </c>
      <c r="AH102" s="6">
        <v>0</v>
      </c>
      <c r="AI102" s="6">
        <v>0</v>
      </c>
      <c r="AJ102" s="6">
        <v>0</v>
      </c>
      <c r="AK102" s="6">
        <v>0</v>
      </c>
      <c r="AL102" s="6">
        <v>0</v>
      </c>
      <c r="AM102" s="6">
        <v>0</v>
      </c>
      <c r="AN102" s="6">
        <v>0</v>
      </c>
      <c r="AO102" s="6">
        <v>0</v>
      </c>
      <c r="AP102" s="6">
        <v>0</v>
      </c>
      <c r="AQ102" s="5" t="s">
        <v>147</v>
      </c>
      <c r="AR102" s="6">
        <v>7617.79</v>
      </c>
      <c r="AS102" s="6">
        <v>6617.79</v>
      </c>
      <c r="AT102" s="6">
        <v>1000</v>
      </c>
      <c r="AU102" s="6">
        <v>0</v>
      </c>
      <c r="AV102" s="6">
        <v>0</v>
      </c>
      <c r="AW102" s="5" t="s">
        <v>147</v>
      </c>
      <c r="AX102" s="6">
        <v>0</v>
      </c>
      <c r="AY102" s="5" t="s">
        <v>482</v>
      </c>
    </row>
    <row r="103" s="1" customFormat="1" spans="1:51">
      <c r="A103" s="5">
        <v>99</v>
      </c>
      <c r="B103" s="5" t="s">
        <v>475</v>
      </c>
      <c r="C103" s="5" t="s">
        <v>476</v>
      </c>
      <c r="D103" s="5" t="s">
        <v>180</v>
      </c>
      <c r="E103" s="5" t="s">
        <v>152</v>
      </c>
      <c r="F103" s="5" t="s">
        <v>168</v>
      </c>
      <c r="G103" s="5" t="s">
        <v>154</v>
      </c>
      <c r="H103" s="5" t="s">
        <v>156</v>
      </c>
      <c r="I103" s="5" t="s">
        <v>157</v>
      </c>
      <c r="J103" s="5" t="s">
        <v>477</v>
      </c>
      <c r="K103" s="5" t="s">
        <v>158</v>
      </c>
      <c r="L103" s="5" t="s">
        <v>478</v>
      </c>
      <c r="M103" s="5" t="s">
        <v>478</v>
      </c>
      <c r="N103" s="5" t="s">
        <v>147</v>
      </c>
      <c r="O103" s="5" t="s">
        <v>185</v>
      </c>
      <c r="P103" s="5" t="s">
        <v>478</v>
      </c>
      <c r="Q103" s="5" t="s">
        <v>478</v>
      </c>
      <c r="R103" s="5" t="s">
        <v>163</v>
      </c>
      <c r="S103" s="5" t="s">
        <v>163</v>
      </c>
      <c r="T103" s="5" t="s">
        <v>163</v>
      </c>
      <c r="U103" s="5" t="s">
        <v>628</v>
      </c>
      <c r="V103" s="5" t="s">
        <v>629</v>
      </c>
      <c r="W103" s="5">
        <v>47</v>
      </c>
      <c r="X103" s="5" t="s">
        <v>475</v>
      </c>
      <c r="Y103" s="5" t="s">
        <v>162</v>
      </c>
      <c r="Z103" s="5" t="s">
        <v>163</v>
      </c>
      <c r="AA103" s="5" t="s">
        <v>163</v>
      </c>
      <c r="AB103" s="5" t="s">
        <v>163</v>
      </c>
      <c r="AC103" s="5" t="s">
        <v>163</v>
      </c>
      <c r="AD103" s="5" t="s">
        <v>481</v>
      </c>
      <c r="AE103" s="5" t="s">
        <v>174</v>
      </c>
      <c r="AF103" s="6">
        <v>0</v>
      </c>
      <c r="AG103" s="6">
        <v>0</v>
      </c>
      <c r="AH103" s="6">
        <v>0</v>
      </c>
      <c r="AI103" s="6">
        <v>0</v>
      </c>
      <c r="AJ103" s="6">
        <v>0</v>
      </c>
      <c r="AK103" s="6">
        <v>0</v>
      </c>
      <c r="AL103" s="6">
        <v>0</v>
      </c>
      <c r="AM103" s="6">
        <v>0</v>
      </c>
      <c r="AN103" s="6">
        <v>0</v>
      </c>
      <c r="AO103" s="6">
        <v>0</v>
      </c>
      <c r="AP103" s="6">
        <v>0</v>
      </c>
      <c r="AQ103" s="5" t="s">
        <v>147</v>
      </c>
      <c r="AR103" s="6">
        <v>6490.74</v>
      </c>
      <c r="AS103" s="6">
        <v>5490.74</v>
      </c>
      <c r="AT103" s="6">
        <v>1000</v>
      </c>
      <c r="AU103" s="6">
        <v>0</v>
      </c>
      <c r="AV103" s="6">
        <v>0</v>
      </c>
      <c r="AW103" s="5" t="s">
        <v>147</v>
      </c>
      <c r="AX103" s="6">
        <v>0</v>
      </c>
      <c r="AY103" s="5" t="s">
        <v>482</v>
      </c>
    </row>
    <row r="104" s="1" customFormat="1" spans="1:51">
      <c r="A104" s="5">
        <v>100</v>
      </c>
      <c r="B104" s="5" t="s">
        <v>475</v>
      </c>
      <c r="C104" s="5" t="s">
        <v>476</v>
      </c>
      <c r="D104" s="5" t="s">
        <v>180</v>
      </c>
      <c r="E104" s="5" t="s">
        <v>152</v>
      </c>
      <c r="F104" s="5" t="s">
        <v>379</v>
      </c>
      <c r="G104" s="5" t="s">
        <v>154</v>
      </c>
      <c r="H104" s="5" t="s">
        <v>156</v>
      </c>
      <c r="I104" s="5" t="s">
        <v>157</v>
      </c>
      <c r="J104" s="5" t="s">
        <v>477</v>
      </c>
      <c r="K104" s="5" t="s">
        <v>158</v>
      </c>
      <c r="L104" s="5" t="s">
        <v>478</v>
      </c>
      <c r="M104" s="5" t="s">
        <v>478</v>
      </c>
      <c r="N104" s="5" t="s">
        <v>147</v>
      </c>
      <c r="O104" s="5" t="s">
        <v>185</v>
      </c>
      <c r="P104" s="5" t="s">
        <v>478</v>
      </c>
      <c r="Q104" s="5" t="s">
        <v>478</v>
      </c>
      <c r="R104" s="5" t="s">
        <v>163</v>
      </c>
      <c r="S104" s="5" t="s">
        <v>163</v>
      </c>
      <c r="T104" s="5" t="s">
        <v>163</v>
      </c>
      <c r="U104" s="5" t="s">
        <v>536</v>
      </c>
      <c r="V104" s="5" t="s">
        <v>517</v>
      </c>
      <c r="W104" s="5">
        <v>38</v>
      </c>
      <c r="X104" s="5" t="s">
        <v>475</v>
      </c>
      <c r="Y104" s="5" t="s">
        <v>162</v>
      </c>
      <c r="Z104" s="5" t="s">
        <v>163</v>
      </c>
      <c r="AA104" s="5" t="s">
        <v>163</v>
      </c>
      <c r="AB104" s="5" t="s">
        <v>163</v>
      </c>
      <c r="AC104" s="5" t="s">
        <v>163</v>
      </c>
      <c r="AD104" s="5" t="s">
        <v>481</v>
      </c>
      <c r="AE104" s="5" t="s">
        <v>174</v>
      </c>
      <c r="AF104" s="6">
        <v>0</v>
      </c>
      <c r="AG104" s="6">
        <v>0</v>
      </c>
      <c r="AH104" s="6">
        <v>0</v>
      </c>
      <c r="AI104" s="6">
        <v>0</v>
      </c>
      <c r="AJ104" s="6">
        <v>0</v>
      </c>
      <c r="AK104" s="6">
        <v>0</v>
      </c>
      <c r="AL104" s="6">
        <v>0</v>
      </c>
      <c r="AM104" s="6">
        <v>0</v>
      </c>
      <c r="AN104" s="6">
        <v>0</v>
      </c>
      <c r="AO104" s="6">
        <v>0</v>
      </c>
      <c r="AP104" s="6">
        <v>0</v>
      </c>
      <c r="AQ104" s="5" t="s">
        <v>147</v>
      </c>
      <c r="AR104" s="6">
        <v>6121.21</v>
      </c>
      <c r="AS104" s="6">
        <v>5121.21</v>
      </c>
      <c r="AT104" s="6">
        <v>1000</v>
      </c>
      <c r="AU104" s="6">
        <v>0</v>
      </c>
      <c r="AV104" s="6">
        <v>0</v>
      </c>
      <c r="AW104" s="5" t="s">
        <v>147</v>
      </c>
      <c r="AX104" s="6">
        <v>0</v>
      </c>
      <c r="AY104" s="5" t="s">
        <v>482</v>
      </c>
    </row>
    <row r="105" s="1" customFormat="1" spans="1:51">
      <c r="A105" s="5">
        <v>101</v>
      </c>
      <c r="B105" s="5" t="s">
        <v>475</v>
      </c>
      <c r="C105" s="5" t="s">
        <v>476</v>
      </c>
      <c r="D105" s="5" t="s">
        <v>180</v>
      </c>
      <c r="E105" s="5" t="s">
        <v>152</v>
      </c>
      <c r="F105" s="5" t="s">
        <v>168</v>
      </c>
      <c r="G105" s="5" t="s">
        <v>154</v>
      </c>
      <c r="H105" s="5" t="s">
        <v>156</v>
      </c>
      <c r="I105" s="5" t="s">
        <v>157</v>
      </c>
      <c r="J105" s="5" t="s">
        <v>477</v>
      </c>
      <c r="K105" s="5" t="s">
        <v>158</v>
      </c>
      <c r="L105" s="5" t="s">
        <v>478</v>
      </c>
      <c r="M105" s="5" t="s">
        <v>478</v>
      </c>
      <c r="N105" s="5" t="s">
        <v>147</v>
      </c>
      <c r="O105" s="5" t="s">
        <v>185</v>
      </c>
      <c r="P105" s="5" t="s">
        <v>478</v>
      </c>
      <c r="Q105" s="5" t="s">
        <v>478</v>
      </c>
      <c r="R105" s="5" t="s">
        <v>163</v>
      </c>
      <c r="S105" s="5" t="s">
        <v>163</v>
      </c>
      <c r="T105" s="5" t="s">
        <v>163</v>
      </c>
      <c r="U105" s="5" t="s">
        <v>630</v>
      </c>
      <c r="V105" s="5" t="s">
        <v>631</v>
      </c>
      <c r="W105" s="5">
        <v>39</v>
      </c>
      <c r="X105" s="5" t="s">
        <v>475</v>
      </c>
      <c r="Y105" s="5" t="s">
        <v>162</v>
      </c>
      <c r="Z105" s="5" t="s">
        <v>163</v>
      </c>
      <c r="AA105" s="5" t="s">
        <v>163</v>
      </c>
      <c r="AB105" s="5" t="s">
        <v>163</v>
      </c>
      <c r="AC105" s="5" t="s">
        <v>163</v>
      </c>
      <c r="AD105" s="5" t="s">
        <v>481</v>
      </c>
      <c r="AE105" s="5" t="s">
        <v>174</v>
      </c>
      <c r="AF105" s="6">
        <v>0</v>
      </c>
      <c r="AG105" s="6">
        <v>0</v>
      </c>
      <c r="AH105" s="6">
        <v>0</v>
      </c>
      <c r="AI105" s="6">
        <v>0</v>
      </c>
      <c r="AJ105" s="6">
        <v>0</v>
      </c>
      <c r="AK105" s="6">
        <v>0</v>
      </c>
      <c r="AL105" s="6">
        <v>0</v>
      </c>
      <c r="AM105" s="6">
        <v>0</v>
      </c>
      <c r="AN105" s="6">
        <v>0</v>
      </c>
      <c r="AO105" s="6">
        <v>0</v>
      </c>
      <c r="AP105" s="6">
        <v>0</v>
      </c>
      <c r="AQ105" s="5" t="s">
        <v>147</v>
      </c>
      <c r="AR105" s="6">
        <v>6839.39</v>
      </c>
      <c r="AS105" s="6">
        <v>5839.39</v>
      </c>
      <c r="AT105" s="6">
        <v>1000</v>
      </c>
      <c r="AU105" s="6">
        <v>0</v>
      </c>
      <c r="AV105" s="6">
        <v>0</v>
      </c>
      <c r="AW105" s="5" t="s">
        <v>147</v>
      </c>
      <c r="AX105" s="6">
        <v>0</v>
      </c>
      <c r="AY105" s="5" t="s">
        <v>482</v>
      </c>
    </row>
    <row r="106" s="1" customFormat="1" spans="1:51">
      <c r="A106" s="5">
        <v>102</v>
      </c>
      <c r="B106" s="5" t="s">
        <v>475</v>
      </c>
      <c r="C106" s="5" t="s">
        <v>476</v>
      </c>
      <c r="D106" s="5" t="s">
        <v>151</v>
      </c>
      <c r="E106" s="5" t="s">
        <v>152</v>
      </c>
      <c r="F106" s="5" t="s">
        <v>153</v>
      </c>
      <c r="G106" s="5" t="s">
        <v>154</v>
      </c>
      <c r="H106" s="5" t="s">
        <v>156</v>
      </c>
      <c r="I106" s="5" t="s">
        <v>157</v>
      </c>
      <c r="J106" s="5" t="s">
        <v>477</v>
      </c>
      <c r="K106" s="5" t="s">
        <v>158</v>
      </c>
      <c r="L106" s="5" t="s">
        <v>478</v>
      </c>
      <c r="M106" s="5" t="s">
        <v>478</v>
      </c>
      <c r="N106" s="5" t="s">
        <v>147</v>
      </c>
      <c r="O106" s="5" t="s">
        <v>185</v>
      </c>
      <c r="P106" s="5" t="s">
        <v>478</v>
      </c>
      <c r="Q106" s="5" t="s">
        <v>478</v>
      </c>
      <c r="R106" s="5" t="s">
        <v>163</v>
      </c>
      <c r="S106" s="5" t="s">
        <v>163</v>
      </c>
      <c r="T106" s="5" t="s">
        <v>163</v>
      </c>
      <c r="U106" s="5" t="s">
        <v>278</v>
      </c>
      <c r="V106" s="5" t="s">
        <v>632</v>
      </c>
      <c r="W106" s="5">
        <v>35</v>
      </c>
      <c r="X106" s="5" t="s">
        <v>475</v>
      </c>
      <c r="Y106" s="5" t="s">
        <v>162</v>
      </c>
      <c r="Z106" s="5" t="s">
        <v>163</v>
      </c>
      <c r="AA106" s="5" t="s">
        <v>163</v>
      </c>
      <c r="AB106" s="5" t="s">
        <v>163</v>
      </c>
      <c r="AC106" s="5" t="s">
        <v>163</v>
      </c>
      <c r="AD106" s="5" t="s">
        <v>481</v>
      </c>
      <c r="AE106" s="5" t="s">
        <v>174</v>
      </c>
      <c r="AF106" s="6">
        <v>0</v>
      </c>
      <c r="AG106" s="6">
        <v>0</v>
      </c>
      <c r="AH106" s="6">
        <v>0</v>
      </c>
      <c r="AI106" s="6">
        <v>0</v>
      </c>
      <c r="AJ106" s="6">
        <v>0</v>
      </c>
      <c r="AK106" s="6">
        <v>0</v>
      </c>
      <c r="AL106" s="6">
        <v>0</v>
      </c>
      <c r="AM106" s="6">
        <v>0</v>
      </c>
      <c r="AN106" s="6">
        <v>0</v>
      </c>
      <c r="AO106" s="6">
        <v>0</v>
      </c>
      <c r="AP106" s="6">
        <v>0</v>
      </c>
      <c r="AQ106" s="5" t="s">
        <v>147</v>
      </c>
      <c r="AR106" s="6">
        <v>6657.65</v>
      </c>
      <c r="AS106" s="6">
        <v>5657.65</v>
      </c>
      <c r="AT106" s="6">
        <v>1000</v>
      </c>
      <c r="AU106" s="6">
        <v>0</v>
      </c>
      <c r="AV106" s="6">
        <v>0</v>
      </c>
      <c r="AW106" s="5" t="s">
        <v>147</v>
      </c>
      <c r="AX106" s="6">
        <v>0</v>
      </c>
      <c r="AY106" s="5" t="s">
        <v>482</v>
      </c>
    </row>
    <row r="107" s="1" customFormat="1" spans="1:51">
      <c r="A107" s="5">
        <v>103</v>
      </c>
      <c r="B107" s="5" t="s">
        <v>475</v>
      </c>
      <c r="C107" s="5" t="s">
        <v>476</v>
      </c>
      <c r="D107" s="5" t="s">
        <v>180</v>
      </c>
      <c r="E107" s="5" t="s">
        <v>152</v>
      </c>
      <c r="F107" s="5" t="s">
        <v>153</v>
      </c>
      <c r="G107" s="5" t="s">
        <v>154</v>
      </c>
      <c r="H107" s="5" t="s">
        <v>156</v>
      </c>
      <c r="I107" s="5" t="s">
        <v>157</v>
      </c>
      <c r="J107" s="5" t="s">
        <v>477</v>
      </c>
      <c r="K107" s="5" t="s">
        <v>158</v>
      </c>
      <c r="L107" s="5" t="s">
        <v>478</v>
      </c>
      <c r="M107" s="5" t="s">
        <v>478</v>
      </c>
      <c r="N107" s="5" t="s">
        <v>147</v>
      </c>
      <c r="O107" s="5" t="s">
        <v>185</v>
      </c>
      <c r="P107" s="5" t="s">
        <v>478</v>
      </c>
      <c r="Q107" s="5" t="s">
        <v>478</v>
      </c>
      <c r="R107" s="5" t="s">
        <v>163</v>
      </c>
      <c r="S107" s="5" t="s">
        <v>163</v>
      </c>
      <c r="T107" s="5" t="s">
        <v>163</v>
      </c>
      <c r="U107" s="5" t="s">
        <v>541</v>
      </c>
      <c r="V107" s="5" t="s">
        <v>539</v>
      </c>
      <c r="W107" s="5">
        <v>39</v>
      </c>
      <c r="X107" s="5" t="s">
        <v>475</v>
      </c>
      <c r="Y107" s="5" t="s">
        <v>162</v>
      </c>
      <c r="Z107" s="5" t="s">
        <v>163</v>
      </c>
      <c r="AA107" s="5" t="s">
        <v>163</v>
      </c>
      <c r="AB107" s="5" t="s">
        <v>163</v>
      </c>
      <c r="AC107" s="5" t="s">
        <v>163</v>
      </c>
      <c r="AD107" s="5" t="s">
        <v>481</v>
      </c>
      <c r="AE107" s="5" t="s">
        <v>174</v>
      </c>
      <c r="AF107" s="6">
        <v>0</v>
      </c>
      <c r="AG107" s="6">
        <v>0</v>
      </c>
      <c r="AH107" s="6">
        <v>0</v>
      </c>
      <c r="AI107" s="6">
        <v>0</v>
      </c>
      <c r="AJ107" s="6">
        <v>0</v>
      </c>
      <c r="AK107" s="6">
        <v>0</v>
      </c>
      <c r="AL107" s="6">
        <v>0</v>
      </c>
      <c r="AM107" s="6">
        <v>0</v>
      </c>
      <c r="AN107" s="6">
        <v>0</v>
      </c>
      <c r="AO107" s="6">
        <v>0</v>
      </c>
      <c r="AP107" s="6">
        <v>0</v>
      </c>
      <c r="AQ107" s="5" t="s">
        <v>147</v>
      </c>
      <c r="AR107" s="6">
        <v>7586.06</v>
      </c>
      <c r="AS107" s="6">
        <v>6586.06</v>
      </c>
      <c r="AT107" s="6">
        <v>1000</v>
      </c>
      <c r="AU107" s="6">
        <v>0</v>
      </c>
      <c r="AV107" s="6">
        <v>0</v>
      </c>
      <c r="AW107" s="5" t="s">
        <v>147</v>
      </c>
      <c r="AX107" s="6">
        <v>0</v>
      </c>
      <c r="AY107" s="5" t="s">
        <v>482</v>
      </c>
    </row>
    <row r="108" s="1" customFormat="1" spans="1:51">
      <c r="A108" s="5">
        <v>104</v>
      </c>
      <c r="B108" s="5" t="s">
        <v>475</v>
      </c>
      <c r="C108" s="5" t="s">
        <v>476</v>
      </c>
      <c r="D108" s="5" t="s">
        <v>151</v>
      </c>
      <c r="E108" s="5" t="s">
        <v>152</v>
      </c>
      <c r="F108" s="5" t="s">
        <v>168</v>
      </c>
      <c r="G108" s="5" t="s">
        <v>154</v>
      </c>
      <c r="H108" s="5" t="s">
        <v>156</v>
      </c>
      <c r="I108" s="5" t="s">
        <v>157</v>
      </c>
      <c r="J108" s="5" t="s">
        <v>477</v>
      </c>
      <c r="K108" s="5" t="s">
        <v>158</v>
      </c>
      <c r="L108" s="5" t="s">
        <v>478</v>
      </c>
      <c r="M108" s="5" t="s">
        <v>478</v>
      </c>
      <c r="N108" s="5" t="s">
        <v>147</v>
      </c>
      <c r="O108" s="5" t="s">
        <v>185</v>
      </c>
      <c r="P108" s="5" t="s">
        <v>478</v>
      </c>
      <c r="Q108" s="5" t="s">
        <v>478</v>
      </c>
      <c r="R108" s="5" t="s">
        <v>163</v>
      </c>
      <c r="S108" s="5" t="s">
        <v>163</v>
      </c>
      <c r="T108" s="5" t="s">
        <v>163</v>
      </c>
      <c r="U108" s="5" t="s">
        <v>633</v>
      </c>
      <c r="V108" s="5" t="s">
        <v>634</v>
      </c>
      <c r="W108" s="5">
        <v>37</v>
      </c>
      <c r="X108" s="5" t="s">
        <v>475</v>
      </c>
      <c r="Y108" s="5" t="s">
        <v>162</v>
      </c>
      <c r="Z108" s="5" t="s">
        <v>163</v>
      </c>
      <c r="AA108" s="5" t="s">
        <v>163</v>
      </c>
      <c r="AB108" s="5" t="s">
        <v>163</v>
      </c>
      <c r="AC108" s="5" t="s">
        <v>163</v>
      </c>
      <c r="AD108" s="5" t="s">
        <v>481</v>
      </c>
      <c r="AE108" s="5" t="s">
        <v>174</v>
      </c>
      <c r="AF108" s="6">
        <v>0</v>
      </c>
      <c r="AG108" s="6">
        <v>0</v>
      </c>
      <c r="AH108" s="6">
        <v>0</v>
      </c>
      <c r="AI108" s="6">
        <v>0</v>
      </c>
      <c r="AJ108" s="6">
        <v>0</v>
      </c>
      <c r="AK108" s="6">
        <v>0</v>
      </c>
      <c r="AL108" s="6">
        <v>0</v>
      </c>
      <c r="AM108" s="6">
        <v>0</v>
      </c>
      <c r="AN108" s="6">
        <v>0</v>
      </c>
      <c r="AO108" s="6">
        <v>0</v>
      </c>
      <c r="AP108" s="6">
        <v>0</v>
      </c>
      <c r="AQ108" s="5" t="s">
        <v>147</v>
      </c>
      <c r="AR108" s="6">
        <v>6478.1</v>
      </c>
      <c r="AS108" s="6">
        <v>5478.1</v>
      </c>
      <c r="AT108" s="6">
        <v>1000</v>
      </c>
      <c r="AU108" s="6">
        <v>0</v>
      </c>
      <c r="AV108" s="6">
        <v>0</v>
      </c>
      <c r="AW108" s="5" t="s">
        <v>147</v>
      </c>
      <c r="AX108" s="6">
        <v>0</v>
      </c>
      <c r="AY108" s="5" t="s">
        <v>482</v>
      </c>
    </row>
    <row r="109" s="1" customFormat="1" spans="1:51">
      <c r="A109" s="5">
        <v>105</v>
      </c>
      <c r="B109" s="5" t="s">
        <v>475</v>
      </c>
      <c r="C109" s="5" t="s">
        <v>476</v>
      </c>
      <c r="D109" s="5" t="s">
        <v>180</v>
      </c>
      <c r="E109" s="5" t="s">
        <v>152</v>
      </c>
      <c r="F109" s="5" t="s">
        <v>379</v>
      </c>
      <c r="G109" s="5" t="s">
        <v>154</v>
      </c>
      <c r="H109" s="5" t="s">
        <v>156</v>
      </c>
      <c r="I109" s="5" t="s">
        <v>157</v>
      </c>
      <c r="J109" s="5" t="s">
        <v>477</v>
      </c>
      <c r="K109" s="5" t="s">
        <v>158</v>
      </c>
      <c r="L109" s="5" t="s">
        <v>478</v>
      </c>
      <c r="M109" s="5" t="s">
        <v>478</v>
      </c>
      <c r="N109" s="5" t="s">
        <v>147</v>
      </c>
      <c r="O109" s="5" t="s">
        <v>185</v>
      </c>
      <c r="P109" s="5" t="s">
        <v>478</v>
      </c>
      <c r="Q109" s="5" t="s">
        <v>478</v>
      </c>
      <c r="R109" s="5" t="s">
        <v>163</v>
      </c>
      <c r="S109" s="5" t="s">
        <v>163</v>
      </c>
      <c r="T109" s="5" t="s">
        <v>163</v>
      </c>
      <c r="U109" s="5" t="s">
        <v>614</v>
      </c>
      <c r="V109" s="5" t="s">
        <v>635</v>
      </c>
      <c r="W109" s="5">
        <v>23</v>
      </c>
      <c r="X109" s="5" t="s">
        <v>475</v>
      </c>
      <c r="Y109" s="5" t="s">
        <v>162</v>
      </c>
      <c r="Z109" s="5" t="s">
        <v>163</v>
      </c>
      <c r="AA109" s="5" t="s">
        <v>163</v>
      </c>
      <c r="AB109" s="5" t="s">
        <v>163</v>
      </c>
      <c r="AC109" s="5" t="s">
        <v>163</v>
      </c>
      <c r="AD109" s="5" t="s">
        <v>481</v>
      </c>
      <c r="AE109" s="5" t="s">
        <v>174</v>
      </c>
      <c r="AF109" s="6">
        <v>0</v>
      </c>
      <c r="AG109" s="6">
        <v>0</v>
      </c>
      <c r="AH109" s="6">
        <v>0</v>
      </c>
      <c r="AI109" s="6">
        <v>0</v>
      </c>
      <c r="AJ109" s="6">
        <v>0</v>
      </c>
      <c r="AK109" s="6">
        <v>0</v>
      </c>
      <c r="AL109" s="6">
        <v>0</v>
      </c>
      <c r="AM109" s="6">
        <v>0</v>
      </c>
      <c r="AN109" s="6">
        <v>0</v>
      </c>
      <c r="AO109" s="6">
        <v>0</v>
      </c>
      <c r="AP109" s="6">
        <v>0</v>
      </c>
      <c r="AQ109" s="5" t="s">
        <v>147</v>
      </c>
      <c r="AR109" s="6">
        <v>5316.6</v>
      </c>
      <c r="AS109" s="6">
        <v>4316.6</v>
      </c>
      <c r="AT109" s="6">
        <v>1000</v>
      </c>
      <c r="AU109" s="6">
        <v>0</v>
      </c>
      <c r="AV109" s="6">
        <v>0</v>
      </c>
      <c r="AW109" s="5" t="s">
        <v>147</v>
      </c>
      <c r="AX109" s="6">
        <v>0</v>
      </c>
      <c r="AY109" s="5" t="s">
        <v>482</v>
      </c>
    </row>
    <row r="110" s="1" customFormat="1" spans="1:51">
      <c r="A110" s="5">
        <v>106</v>
      </c>
      <c r="B110" s="5" t="s">
        <v>475</v>
      </c>
      <c r="C110" s="5" t="s">
        <v>476</v>
      </c>
      <c r="D110" s="5" t="s">
        <v>180</v>
      </c>
      <c r="E110" s="5" t="s">
        <v>152</v>
      </c>
      <c r="F110" s="5" t="s">
        <v>168</v>
      </c>
      <c r="G110" s="5" t="s">
        <v>154</v>
      </c>
      <c r="H110" s="5" t="s">
        <v>156</v>
      </c>
      <c r="I110" s="5" t="s">
        <v>157</v>
      </c>
      <c r="J110" s="5" t="s">
        <v>477</v>
      </c>
      <c r="K110" s="5" t="s">
        <v>158</v>
      </c>
      <c r="L110" s="5" t="s">
        <v>478</v>
      </c>
      <c r="M110" s="5" t="s">
        <v>478</v>
      </c>
      <c r="N110" s="5" t="s">
        <v>147</v>
      </c>
      <c r="O110" s="5" t="s">
        <v>185</v>
      </c>
      <c r="P110" s="5" t="s">
        <v>478</v>
      </c>
      <c r="Q110" s="5" t="s">
        <v>478</v>
      </c>
      <c r="R110" s="5" t="s">
        <v>163</v>
      </c>
      <c r="S110" s="5" t="s">
        <v>163</v>
      </c>
      <c r="T110" s="5" t="s">
        <v>163</v>
      </c>
      <c r="U110" s="5" t="s">
        <v>636</v>
      </c>
      <c r="V110" s="5" t="s">
        <v>556</v>
      </c>
      <c r="W110" s="5">
        <v>47</v>
      </c>
      <c r="X110" s="5" t="s">
        <v>475</v>
      </c>
      <c r="Y110" s="5" t="s">
        <v>162</v>
      </c>
      <c r="Z110" s="5" t="s">
        <v>163</v>
      </c>
      <c r="AA110" s="5" t="s">
        <v>163</v>
      </c>
      <c r="AB110" s="5" t="s">
        <v>163</v>
      </c>
      <c r="AC110" s="5" t="s">
        <v>163</v>
      </c>
      <c r="AD110" s="5" t="s">
        <v>481</v>
      </c>
      <c r="AE110" s="5" t="s">
        <v>174</v>
      </c>
      <c r="AF110" s="6">
        <v>0</v>
      </c>
      <c r="AG110" s="6">
        <v>0</v>
      </c>
      <c r="AH110" s="6">
        <v>0</v>
      </c>
      <c r="AI110" s="6">
        <v>0</v>
      </c>
      <c r="AJ110" s="6">
        <v>0</v>
      </c>
      <c r="AK110" s="6">
        <v>0</v>
      </c>
      <c r="AL110" s="6">
        <v>0</v>
      </c>
      <c r="AM110" s="6">
        <v>0</v>
      </c>
      <c r="AN110" s="6">
        <v>0</v>
      </c>
      <c r="AO110" s="6">
        <v>0</v>
      </c>
      <c r="AP110" s="6">
        <v>0</v>
      </c>
      <c r="AQ110" s="5" t="s">
        <v>147</v>
      </c>
      <c r="AR110" s="6">
        <v>6653.37</v>
      </c>
      <c r="AS110" s="6">
        <v>5653.37</v>
      </c>
      <c r="AT110" s="6">
        <v>1000</v>
      </c>
      <c r="AU110" s="6">
        <v>0</v>
      </c>
      <c r="AV110" s="6">
        <v>0</v>
      </c>
      <c r="AW110" s="5" t="s">
        <v>147</v>
      </c>
      <c r="AX110" s="6">
        <v>0</v>
      </c>
      <c r="AY110" s="5" t="s">
        <v>482</v>
      </c>
    </row>
    <row r="111" s="1" customFormat="1" spans="1:51">
      <c r="A111" s="5">
        <v>107</v>
      </c>
      <c r="B111" s="5" t="s">
        <v>475</v>
      </c>
      <c r="C111" s="5" t="s">
        <v>476</v>
      </c>
      <c r="D111" s="5" t="s">
        <v>180</v>
      </c>
      <c r="E111" s="5" t="s">
        <v>152</v>
      </c>
      <c r="F111" s="5" t="s">
        <v>168</v>
      </c>
      <c r="G111" s="5" t="s">
        <v>154</v>
      </c>
      <c r="H111" s="5" t="s">
        <v>156</v>
      </c>
      <c r="I111" s="5" t="s">
        <v>157</v>
      </c>
      <c r="J111" s="5" t="s">
        <v>477</v>
      </c>
      <c r="K111" s="5" t="s">
        <v>158</v>
      </c>
      <c r="L111" s="5" t="s">
        <v>478</v>
      </c>
      <c r="M111" s="5" t="s">
        <v>478</v>
      </c>
      <c r="N111" s="5" t="s">
        <v>147</v>
      </c>
      <c r="O111" s="5" t="s">
        <v>185</v>
      </c>
      <c r="P111" s="5" t="s">
        <v>478</v>
      </c>
      <c r="Q111" s="5" t="s">
        <v>478</v>
      </c>
      <c r="R111" s="5" t="s">
        <v>163</v>
      </c>
      <c r="S111" s="5" t="s">
        <v>163</v>
      </c>
      <c r="T111" s="5" t="s">
        <v>163</v>
      </c>
      <c r="U111" s="5" t="s">
        <v>637</v>
      </c>
      <c r="V111" s="5" t="s">
        <v>638</v>
      </c>
      <c r="W111" s="5">
        <v>39</v>
      </c>
      <c r="X111" s="5" t="s">
        <v>475</v>
      </c>
      <c r="Y111" s="5" t="s">
        <v>162</v>
      </c>
      <c r="Z111" s="5" t="s">
        <v>163</v>
      </c>
      <c r="AA111" s="5" t="s">
        <v>163</v>
      </c>
      <c r="AB111" s="5" t="s">
        <v>163</v>
      </c>
      <c r="AC111" s="5" t="s">
        <v>163</v>
      </c>
      <c r="AD111" s="5" t="s">
        <v>481</v>
      </c>
      <c r="AE111" s="5" t="s">
        <v>174</v>
      </c>
      <c r="AF111" s="6">
        <v>0</v>
      </c>
      <c r="AG111" s="6">
        <v>0</v>
      </c>
      <c r="AH111" s="6">
        <v>0</v>
      </c>
      <c r="AI111" s="6">
        <v>0</v>
      </c>
      <c r="AJ111" s="6">
        <v>0</v>
      </c>
      <c r="AK111" s="6">
        <v>0</v>
      </c>
      <c r="AL111" s="6">
        <v>0</v>
      </c>
      <c r="AM111" s="6">
        <v>0</v>
      </c>
      <c r="AN111" s="6">
        <v>0</v>
      </c>
      <c r="AO111" s="6">
        <v>0</v>
      </c>
      <c r="AP111" s="6">
        <v>0</v>
      </c>
      <c r="AQ111" s="5" t="s">
        <v>147</v>
      </c>
      <c r="AR111" s="6">
        <v>7012.1</v>
      </c>
      <c r="AS111" s="6">
        <v>6012.1</v>
      </c>
      <c r="AT111" s="6">
        <v>1000</v>
      </c>
      <c r="AU111" s="6">
        <v>0</v>
      </c>
      <c r="AV111" s="6">
        <v>0</v>
      </c>
      <c r="AW111" s="5" t="s">
        <v>147</v>
      </c>
      <c r="AX111" s="6">
        <v>0</v>
      </c>
      <c r="AY111" s="5" t="s">
        <v>482</v>
      </c>
    </row>
    <row r="112" s="1" customFormat="1" spans="1:51">
      <c r="A112" s="5">
        <v>108</v>
      </c>
      <c r="B112" s="5" t="s">
        <v>475</v>
      </c>
      <c r="C112" s="5" t="s">
        <v>476</v>
      </c>
      <c r="D112" s="5" t="s">
        <v>180</v>
      </c>
      <c r="E112" s="5" t="s">
        <v>152</v>
      </c>
      <c r="F112" s="5" t="s">
        <v>168</v>
      </c>
      <c r="G112" s="5" t="s">
        <v>154</v>
      </c>
      <c r="H112" s="5" t="s">
        <v>156</v>
      </c>
      <c r="I112" s="5" t="s">
        <v>157</v>
      </c>
      <c r="J112" s="5" t="s">
        <v>477</v>
      </c>
      <c r="K112" s="5" t="s">
        <v>158</v>
      </c>
      <c r="L112" s="5" t="s">
        <v>478</v>
      </c>
      <c r="M112" s="5" t="s">
        <v>478</v>
      </c>
      <c r="N112" s="5" t="s">
        <v>147</v>
      </c>
      <c r="O112" s="5" t="s">
        <v>185</v>
      </c>
      <c r="P112" s="5" t="s">
        <v>478</v>
      </c>
      <c r="Q112" s="5" t="s">
        <v>478</v>
      </c>
      <c r="R112" s="5" t="s">
        <v>163</v>
      </c>
      <c r="S112" s="5" t="s">
        <v>163</v>
      </c>
      <c r="T112" s="5" t="s">
        <v>163</v>
      </c>
      <c r="U112" s="5" t="s">
        <v>639</v>
      </c>
      <c r="V112" s="5" t="s">
        <v>640</v>
      </c>
      <c r="W112" s="5">
        <v>44</v>
      </c>
      <c r="X112" s="5" t="s">
        <v>475</v>
      </c>
      <c r="Y112" s="5" t="s">
        <v>162</v>
      </c>
      <c r="Z112" s="5" t="s">
        <v>163</v>
      </c>
      <c r="AA112" s="5" t="s">
        <v>163</v>
      </c>
      <c r="AB112" s="5" t="s">
        <v>163</v>
      </c>
      <c r="AC112" s="5" t="s">
        <v>163</v>
      </c>
      <c r="AD112" s="5" t="s">
        <v>481</v>
      </c>
      <c r="AE112" s="5" t="s">
        <v>174</v>
      </c>
      <c r="AF112" s="6">
        <v>0</v>
      </c>
      <c r="AG112" s="6">
        <v>0</v>
      </c>
      <c r="AH112" s="6">
        <v>0</v>
      </c>
      <c r="AI112" s="6">
        <v>0</v>
      </c>
      <c r="AJ112" s="6">
        <v>0</v>
      </c>
      <c r="AK112" s="6">
        <v>0</v>
      </c>
      <c r="AL112" s="6">
        <v>0</v>
      </c>
      <c r="AM112" s="6">
        <v>0</v>
      </c>
      <c r="AN112" s="6">
        <v>0</v>
      </c>
      <c r="AO112" s="6">
        <v>0</v>
      </c>
      <c r="AP112" s="6">
        <v>0</v>
      </c>
      <c r="AQ112" s="5" t="s">
        <v>147</v>
      </c>
      <c r="AR112" s="6">
        <v>8180.93</v>
      </c>
      <c r="AS112" s="6">
        <v>7180.93</v>
      </c>
      <c r="AT112" s="6">
        <v>1000</v>
      </c>
      <c r="AU112" s="6">
        <v>0</v>
      </c>
      <c r="AV112" s="6">
        <v>0</v>
      </c>
      <c r="AW112" s="5" t="s">
        <v>147</v>
      </c>
      <c r="AX112" s="6">
        <v>0</v>
      </c>
      <c r="AY112" s="5" t="s">
        <v>482</v>
      </c>
    </row>
    <row r="113" s="1" customFormat="1" spans="1:51">
      <c r="A113" s="5">
        <v>109</v>
      </c>
      <c r="B113" s="5" t="s">
        <v>475</v>
      </c>
      <c r="C113" s="5" t="s">
        <v>476</v>
      </c>
      <c r="D113" s="5" t="s">
        <v>151</v>
      </c>
      <c r="E113" s="5" t="s">
        <v>152</v>
      </c>
      <c r="F113" s="5" t="s">
        <v>379</v>
      </c>
      <c r="G113" s="5" t="s">
        <v>154</v>
      </c>
      <c r="H113" s="5" t="s">
        <v>156</v>
      </c>
      <c r="I113" s="5" t="s">
        <v>157</v>
      </c>
      <c r="J113" s="5" t="s">
        <v>477</v>
      </c>
      <c r="K113" s="5" t="s">
        <v>158</v>
      </c>
      <c r="L113" s="5" t="s">
        <v>478</v>
      </c>
      <c r="M113" s="5" t="s">
        <v>478</v>
      </c>
      <c r="N113" s="5" t="s">
        <v>147</v>
      </c>
      <c r="O113" s="5" t="s">
        <v>185</v>
      </c>
      <c r="P113" s="5" t="s">
        <v>478</v>
      </c>
      <c r="Q113" s="5" t="s">
        <v>478</v>
      </c>
      <c r="R113" s="5" t="s">
        <v>163</v>
      </c>
      <c r="S113" s="5" t="s">
        <v>163</v>
      </c>
      <c r="T113" s="5" t="s">
        <v>163</v>
      </c>
      <c r="U113" s="5" t="s">
        <v>641</v>
      </c>
      <c r="V113" s="5" t="s">
        <v>526</v>
      </c>
      <c r="W113" s="5">
        <v>32</v>
      </c>
      <c r="X113" s="5" t="s">
        <v>475</v>
      </c>
      <c r="Y113" s="5" t="s">
        <v>162</v>
      </c>
      <c r="Z113" s="5" t="s">
        <v>163</v>
      </c>
      <c r="AA113" s="5" t="s">
        <v>163</v>
      </c>
      <c r="AB113" s="5" t="s">
        <v>163</v>
      </c>
      <c r="AC113" s="5" t="s">
        <v>163</v>
      </c>
      <c r="AD113" s="5" t="s">
        <v>481</v>
      </c>
      <c r="AE113" s="5" t="s">
        <v>174</v>
      </c>
      <c r="AF113" s="6">
        <v>0</v>
      </c>
      <c r="AG113" s="6">
        <v>0</v>
      </c>
      <c r="AH113" s="6">
        <v>0</v>
      </c>
      <c r="AI113" s="6">
        <v>0</v>
      </c>
      <c r="AJ113" s="6">
        <v>0</v>
      </c>
      <c r="AK113" s="6">
        <v>0</v>
      </c>
      <c r="AL113" s="6">
        <v>0</v>
      </c>
      <c r="AM113" s="6">
        <v>0</v>
      </c>
      <c r="AN113" s="6">
        <v>0</v>
      </c>
      <c r="AO113" s="6">
        <v>0</v>
      </c>
      <c r="AP113" s="6">
        <v>0</v>
      </c>
      <c r="AQ113" s="5" t="s">
        <v>147</v>
      </c>
      <c r="AR113" s="6">
        <v>6260.57</v>
      </c>
      <c r="AS113" s="6">
        <v>5260.57</v>
      </c>
      <c r="AT113" s="6">
        <v>1000</v>
      </c>
      <c r="AU113" s="6">
        <v>0</v>
      </c>
      <c r="AV113" s="6">
        <v>0</v>
      </c>
      <c r="AW113" s="5" t="s">
        <v>147</v>
      </c>
      <c r="AX113" s="6">
        <v>0</v>
      </c>
      <c r="AY113" s="5" t="s">
        <v>482</v>
      </c>
    </row>
    <row r="114" s="1" customFormat="1" spans="1:51">
      <c r="A114" s="5">
        <v>110</v>
      </c>
      <c r="B114" s="5" t="s">
        <v>475</v>
      </c>
      <c r="C114" s="5" t="s">
        <v>476</v>
      </c>
      <c r="D114" s="5" t="s">
        <v>180</v>
      </c>
      <c r="E114" s="5" t="s">
        <v>152</v>
      </c>
      <c r="F114" s="5" t="s">
        <v>379</v>
      </c>
      <c r="G114" s="5" t="s">
        <v>154</v>
      </c>
      <c r="H114" s="5" t="s">
        <v>156</v>
      </c>
      <c r="I114" s="5" t="s">
        <v>157</v>
      </c>
      <c r="J114" s="5" t="s">
        <v>477</v>
      </c>
      <c r="K114" s="5" t="s">
        <v>158</v>
      </c>
      <c r="L114" s="5" t="s">
        <v>478</v>
      </c>
      <c r="M114" s="5" t="s">
        <v>478</v>
      </c>
      <c r="N114" s="5" t="s">
        <v>147</v>
      </c>
      <c r="O114" s="5" t="s">
        <v>185</v>
      </c>
      <c r="P114" s="5" t="s">
        <v>478</v>
      </c>
      <c r="Q114" s="5" t="s">
        <v>478</v>
      </c>
      <c r="R114" s="5" t="s">
        <v>163</v>
      </c>
      <c r="S114" s="5" t="s">
        <v>163</v>
      </c>
      <c r="T114" s="5" t="s">
        <v>163</v>
      </c>
      <c r="U114" s="5" t="s">
        <v>616</v>
      </c>
      <c r="V114" s="5" t="s">
        <v>610</v>
      </c>
      <c r="W114" s="5">
        <v>39</v>
      </c>
      <c r="X114" s="5" t="s">
        <v>475</v>
      </c>
      <c r="Y114" s="5" t="s">
        <v>162</v>
      </c>
      <c r="Z114" s="5" t="s">
        <v>163</v>
      </c>
      <c r="AA114" s="5" t="s">
        <v>163</v>
      </c>
      <c r="AB114" s="5" t="s">
        <v>163</v>
      </c>
      <c r="AC114" s="5" t="s">
        <v>163</v>
      </c>
      <c r="AD114" s="5" t="s">
        <v>481</v>
      </c>
      <c r="AE114" s="5" t="s">
        <v>174</v>
      </c>
      <c r="AF114" s="6">
        <v>0</v>
      </c>
      <c r="AG114" s="6">
        <v>0</v>
      </c>
      <c r="AH114" s="6">
        <v>0</v>
      </c>
      <c r="AI114" s="6">
        <v>0</v>
      </c>
      <c r="AJ114" s="6">
        <v>0</v>
      </c>
      <c r="AK114" s="6">
        <v>0</v>
      </c>
      <c r="AL114" s="6">
        <v>0</v>
      </c>
      <c r="AM114" s="6">
        <v>0</v>
      </c>
      <c r="AN114" s="6">
        <v>0</v>
      </c>
      <c r="AO114" s="6">
        <v>0</v>
      </c>
      <c r="AP114" s="6">
        <v>0</v>
      </c>
      <c r="AQ114" s="5" t="s">
        <v>147</v>
      </c>
      <c r="AR114" s="6">
        <v>6155.43</v>
      </c>
      <c r="AS114" s="6">
        <v>5155.43</v>
      </c>
      <c r="AT114" s="6">
        <v>1000</v>
      </c>
      <c r="AU114" s="6">
        <v>0</v>
      </c>
      <c r="AV114" s="6">
        <v>0</v>
      </c>
      <c r="AW114" s="5" t="s">
        <v>147</v>
      </c>
      <c r="AX114" s="6">
        <v>0</v>
      </c>
      <c r="AY114" s="5" t="s">
        <v>482</v>
      </c>
    </row>
    <row r="115" s="1" customFormat="1" spans="1:51">
      <c r="A115" s="5">
        <v>111</v>
      </c>
      <c r="B115" s="5" t="s">
        <v>475</v>
      </c>
      <c r="C115" s="5" t="s">
        <v>476</v>
      </c>
      <c r="D115" s="5" t="s">
        <v>151</v>
      </c>
      <c r="E115" s="5" t="s">
        <v>152</v>
      </c>
      <c r="F115" s="5" t="s">
        <v>168</v>
      </c>
      <c r="G115" s="5" t="s">
        <v>154</v>
      </c>
      <c r="H115" s="5" t="s">
        <v>156</v>
      </c>
      <c r="I115" s="5" t="s">
        <v>157</v>
      </c>
      <c r="J115" s="5" t="s">
        <v>477</v>
      </c>
      <c r="K115" s="5" t="s">
        <v>158</v>
      </c>
      <c r="L115" s="5" t="s">
        <v>478</v>
      </c>
      <c r="M115" s="5" t="s">
        <v>478</v>
      </c>
      <c r="N115" s="5" t="s">
        <v>147</v>
      </c>
      <c r="O115" s="5" t="s">
        <v>185</v>
      </c>
      <c r="P115" s="5" t="s">
        <v>478</v>
      </c>
      <c r="Q115" s="5" t="s">
        <v>478</v>
      </c>
      <c r="R115" s="5" t="s">
        <v>163</v>
      </c>
      <c r="S115" s="5" t="s">
        <v>163</v>
      </c>
      <c r="T115" s="5" t="s">
        <v>163</v>
      </c>
      <c r="U115" s="5" t="s">
        <v>642</v>
      </c>
      <c r="V115" s="5" t="s">
        <v>643</v>
      </c>
      <c r="W115" s="5">
        <v>36</v>
      </c>
      <c r="X115" s="5" t="s">
        <v>475</v>
      </c>
      <c r="Y115" s="5" t="s">
        <v>162</v>
      </c>
      <c r="Z115" s="5" t="s">
        <v>163</v>
      </c>
      <c r="AA115" s="5" t="s">
        <v>163</v>
      </c>
      <c r="AB115" s="5" t="s">
        <v>163</v>
      </c>
      <c r="AC115" s="5" t="s">
        <v>163</v>
      </c>
      <c r="AD115" s="5" t="s">
        <v>481</v>
      </c>
      <c r="AE115" s="5" t="s">
        <v>174</v>
      </c>
      <c r="AF115" s="6">
        <v>0</v>
      </c>
      <c r="AG115" s="6">
        <v>0</v>
      </c>
      <c r="AH115" s="6">
        <v>0</v>
      </c>
      <c r="AI115" s="6">
        <v>0</v>
      </c>
      <c r="AJ115" s="6">
        <v>0</v>
      </c>
      <c r="AK115" s="6">
        <v>0</v>
      </c>
      <c r="AL115" s="6">
        <v>0</v>
      </c>
      <c r="AM115" s="6">
        <v>0</v>
      </c>
      <c r="AN115" s="6">
        <v>0</v>
      </c>
      <c r="AO115" s="6">
        <v>0</v>
      </c>
      <c r="AP115" s="6">
        <v>0</v>
      </c>
      <c r="AQ115" s="5" t="s">
        <v>147</v>
      </c>
      <c r="AR115" s="6">
        <v>6402.6</v>
      </c>
      <c r="AS115" s="6">
        <v>5402.6</v>
      </c>
      <c r="AT115" s="6">
        <v>1000</v>
      </c>
      <c r="AU115" s="6">
        <v>0</v>
      </c>
      <c r="AV115" s="6">
        <v>0</v>
      </c>
      <c r="AW115" s="5" t="s">
        <v>147</v>
      </c>
      <c r="AX115" s="6">
        <v>0</v>
      </c>
      <c r="AY115" s="5" t="s">
        <v>482</v>
      </c>
    </row>
    <row r="116" s="1" customFormat="1" spans="1:51">
      <c r="A116" s="5">
        <v>112</v>
      </c>
      <c r="B116" s="5" t="s">
        <v>475</v>
      </c>
      <c r="C116" s="5" t="s">
        <v>476</v>
      </c>
      <c r="D116" s="5" t="s">
        <v>151</v>
      </c>
      <c r="E116" s="5" t="s">
        <v>152</v>
      </c>
      <c r="F116" s="5" t="s">
        <v>168</v>
      </c>
      <c r="G116" s="5" t="s">
        <v>154</v>
      </c>
      <c r="H116" s="5" t="s">
        <v>156</v>
      </c>
      <c r="I116" s="5" t="s">
        <v>157</v>
      </c>
      <c r="J116" s="5" t="s">
        <v>477</v>
      </c>
      <c r="K116" s="5" t="s">
        <v>158</v>
      </c>
      <c r="L116" s="5" t="s">
        <v>478</v>
      </c>
      <c r="M116" s="5" t="s">
        <v>478</v>
      </c>
      <c r="N116" s="5" t="s">
        <v>147</v>
      </c>
      <c r="O116" s="5" t="s">
        <v>185</v>
      </c>
      <c r="P116" s="5" t="s">
        <v>478</v>
      </c>
      <c r="Q116" s="5" t="s">
        <v>478</v>
      </c>
      <c r="R116" s="5" t="s">
        <v>163</v>
      </c>
      <c r="S116" s="5" t="s">
        <v>163</v>
      </c>
      <c r="T116" s="5" t="s">
        <v>163</v>
      </c>
      <c r="U116" s="5" t="s">
        <v>511</v>
      </c>
      <c r="V116" s="5" t="s">
        <v>644</v>
      </c>
      <c r="W116" s="5">
        <v>37</v>
      </c>
      <c r="X116" s="5" t="s">
        <v>475</v>
      </c>
      <c r="Y116" s="5" t="s">
        <v>162</v>
      </c>
      <c r="Z116" s="5" t="s">
        <v>163</v>
      </c>
      <c r="AA116" s="5" t="s">
        <v>163</v>
      </c>
      <c r="AB116" s="5" t="s">
        <v>163</v>
      </c>
      <c r="AC116" s="5" t="s">
        <v>163</v>
      </c>
      <c r="AD116" s="5" t="s">
        <v>481</v>
      </c>
      <c r="AE116" s="5" t="s">
        <v>174</v>
      </c>
      <c r="AF116" s="6">
        <v>0</v>
      </c>
      <c r="AG116" s="6">
        <v>0</v>
      </c>
      <c r="AH116" s="6">
        <v>0</v>
      </c>
      <c r="AI116" s="6">
        <v>0</v>
      </c>
      <c r="AJ116" s="6">
        <v>0</v>
      </c>
      <c r="AK116" s="6">
        <v>0</v>
      </c>
      <c r="AL116" s="6">
        <v>0</v>
      </c>
      <c r="AM116" s="6">
        <v>0</v>
      </c>
      <c r="AN116" s="6">
        <v>0</v>
      </c>
      <c r="AO116" s="6">
        <v>0</v>
      </c>
      <c r="AP116" s="6">
        <v>0</v>
      </c>
      <c r="AQ116" s="5" t="s">
        <v>147</v>
      </c>
      <c r="AR116" s="6">
        <v>6520.71</v>
      </c>
      <c r="AS116" s="6">
        <v>5520.71</v>
      </c>
      <c r="AT116" s="6">
        <v>1000</v>
      </c>
      <c r="AU116" s="6">
        <v>0</v>
      </c>
      <c r="AV116" s="6">
        <v>0</v>
      </c>
      <c r="AW116" s="5" t="s">
        <v>147</v>
      </c>
      <c r="AX116" s="6">
        <v>0</v>
      </c>
      <c r="AY116" s="5" t="s">
        <v>482</v>
      </c>
    </row>
    <row r="117" s="1" customFormat="1" spans="1:51">
      <c r="A117" s="5">
        <v>113</v>
      </c>
      <c r="B117" s="5" t="s">
        <v>475</v>
      </c>
      <c r="C117" s="5" t="s">
        <v>476</v>
      </c>
      <c r="D117" s="5" t="s">
        <v>180</v>
      </c>
      <c r="E117" s="5" t="s">
        <v>152</v>
      </c>
      <c r="F117" s="5" t="s">
        <v>569</v>
      </c>
      <c r="G117" s="5" t="s">
        <v>154</v>
      </c>
      <c r="H117" s="5" t="s">
        <v>156</v>
      </c>
      <c r="I117" s="5" t="s">
        <v>157</v>
      </c>
      <c r="J117" s="5" t="s">
        <v>477</v>
      </c>
      <c r="K117" s="5" t="s">
        <v>158</v>
      </c>
      <c r="L117" s="5" t="s">
        <v>478</v>
      </c>
      <c r="M117" s="5" t="s">
        <v>478</v>
      </c>
      <c r="N117" s="5" t="s">
        <v>147</v>
      </c>
      <c r="O117" s="5" t="s">
        <v>185</v>
      </c>
      <c r="P117" s="5" t="s">
        <v>478</v>
      </c>
      <c r="Q117" s="5" t="s">
        <v>478</v>
      </c>
      <c r="R117" s="5" t="s">
        <v>163</v>
      </c>
      <c r="S117" s="5" t="s">
        <v>163</v>
      </c>
      <c r="T117" s="5" t="s">
        <v>163</v>
      </c>
      <c r="U117" s="5" t="s">
        <v>645</v>
      </c>
      <c r="V117" s="5" t="s">
        <v>571</v>
      </c>
      <c r="W117" s="5">
        <v>41</v>
      </c>
      <c r="X117" s="5" t="s">
        <v>475</v>
      </c>
      <c r="Y117" s="5" t="s">
        <v>162</v>
      </c>
      <c r="Z117" s="5" t="s">
        <v>163</v>
      </c>
      <c r="AA117" s="5" t="s">
        <v>163</v>
      </c>
      <c r="AB117" s="5" t="s">
        <v>163</v>
      </c>
      <c r="AC117" s="5" t="s">
        <v>163</v>
      </c>
      <c r="AD117" s="5" t="s">
        <v>481</v>
      </c>
      <c r="AE117" s="5" t="s">
        <v>174</v>
      </c>
      <c r="AF117" s="6">
        <v>0</v>
      </c>
      <c r="AG117" s="6">
        <v>0</v>
      </c>
      <c r="AH117" s="6">
        <v>0</v>
      </c>
      <c r="AI117" s="6">
        <v>0</v>
      </c>
      <c r="AJ117" s="6">
        <v>0</v>
      </c>
      <c r="AK117" s="6">
        <v>0</v>
      </c>
      <c r="AL117" s="6">
        <v>0</v>
      </c>
      <c r="AM117" s="6">
        <v>0</v>
      </c>
      <c r="AN117" s="6">
        <v>0</v>
      </c>
      <c r="AO117" s="6">
        <v>0</v>
      </c>
      <c r="AP117" s="6">
        <v>0</v>
      </c>
      <c r="AQ117" s="5" t="s">
        <v>147</v>
      </c>
      <c r="AR117" s="6">
        <v>7804.34</v>
      </c>
      <c r="AS117" s="6">
        <v>6804.34</v>
      </c>
      <c r="AT117" s="6">
        <v>1000</v>
      </c>
      <c r="AU117" s="6">
        <v>0</v>
      </c>
      <c r="AV117" s="6">
        <v>0</v>
      </c>
      <c r="AW117" s="5" t="s">
        <v>147</v>
      </c>
      <c r="AX117" s="6">
        <v>0</v>
      </c>
      <c r="AY117" s="5" t="s">
        <v>482</v>
      </c>
    </row>
    <row r="118" s="1" customFormat="1" spans="1:51">
      <c r="A118" s="5">
        <v>114</v>
      </c>
      <c r="B118" s="5" t="s">
        <v>475</v>
      </c>
      <c r="C118" s="5" t="s">
        <v>476</v>
      </c>
      <c r="D118" s="5" t="s">
        <v>180</v>
      </c>
      <c r="E118" s="5" t="s">
        <v>152</v>
      </c>
      <c r="F118" s="5" t="s">
        <v>168</v>
      </c>
      <c r="G118" s="5" t="s">
        <v>154</v>
      </c>
      <c r="H118" s="5" t="s">
        <v>156</v>
      </c>
      <c r="I118" s="5" t="s">
        <v>157</v>
      </c>
      <c r="J118" s="5" t="s">
        <v>477</v>
      </c>
      <c r="K118" s="5" t="s">
        <v>158</v>
      </c>
      <c r="L118" s="5" t="s">
        <v>478</v>
      </c>
      <c r="M118" s="5" t="s">
        <v>478</v>
      </c>
      <c r="N118" s="5" t="s">
        <v>147</v>
      </c>
      <c r="O118" s="5" t="s">
        <v>185</v>
      </c>
      <c r="P118" s="5" t="s">
        <v>478</v>
      </c>
      <c r="Q118" s="5" t="s">
        <v>478</v>
      </c>
      <c r="R118" s="5" t="s">
        <v>163</v>
      </c>
      <c r="S118" s="5" t="s">
        <v>163</v>
      </c>
      <c r="T118" s="5" t="s">
        <v>163</v>
      </c>
      <c r="U118" s="5" t="s">
        <v>646</v>
      </c>
      <c r="V118" s="5" t="s">
        <v>647</v>
      </c>
      <c r="W118" s="5">
        <v>32</v>
      </c>
      <c r="X118" s="5" t="s">
        <v>475</v>
      </c>
      <c r="Y118" s="5" t="s">
        <v>162</v>
      </c>
      <c r="Z118" s="5" t="s">
        <v>163</v>
      </c>
      <c r="AA118" s="5" t="s">
        <v>163</v>
      </c>
      <c r="AB118" s="5" t="s">
        <v>163</v>
      </c>
      <c r="AC118" s="5" t="s">
        <v>163</v>
      </c>
      <c r="AD118" s="5" t="s">
        <v>481</v>
      </c>
      <c r="AE118" s="5" t="s">
        <v>174</v>
      </c>
      <c r="AF118" s="6">
        <v>0</v>
      </c>
      <c r="AG118" s="6">
        <v>0</v>
      </c>
      <c r="AH118" s="6">
        <v>0</v>
      </c>
      <c r="AI118" s="6">
        <v>0</v>
      </c>
      <c r="AJ118" s="6">
        <v>0</v>
      </c>
      <c r="AK118" s="6">
        <v>0</v>
      </c>
      <c r="AL118" s="6">
        <v>0</v>
      </c>
      <c r="AM118" s="6">
        <v>0</v>
      </c>
      <c r="AN118" s="6">
        <v>0</v>
      </c>
      <c r="AO118" s="6">
        <v>0</v>
      </c>
      <c r="AP118" s="6">
        <v>0</v>
      </c>
      <c r="AQ118" s="5" t="s">
        <v>147</v>
      </c>
      <c r="AR118" s="6">
        <v>6021.97</v>
      </c>
      <c r="AS118" s="6">
        <v>5021.97</v>
      </c>
      <c r="AT118" s="6">
        <v>1000</v>
      </c>
      <c r="AU118" s="6">
        <v>0</v>
      </c>
      <c r="AV118" s="6">
        <v>0</v>
      </c>
      <c r="AW118" s="5" t="s">
        <v>147</v>
      </c>
      <c r="AX118" s="6">
        <v>0</v>
      </c>
      <c r="AY118" s="5" t="s">
        <v>482</v>
      </c>
    </row>
    <row r="119" s="1" customFormat="1" spans="1:51">
      <c r="A119" s="5">
        <v>115</v>
      </c>
      <c r="B119" s="5" t="s">
        <v>475</v>
      </c>
      <c r="C119" s="5" t="s">
        <v>476</v>
      </c>
      <c r="D119" s="5" t="s">
        <v>151</v>
      </c>
      <c r="E119" s="5" t="s">
        <v>152</v>
      </c>
      <c r="F119" s="5" t="s">
        <v>168</v>
      </c>
      <c r="G119" s="5" t="s">
        <v>154</v>
      </c>
      <c r="H119" s="5" t="s">
        <v>156</v>
      </c>
      <c r="I119" s="5" t="s">
        <v>157</v>
      </c>
      <c r="J119" s="5" t="s">
        <v>477</v>
      </c>
      <c r="K119" s="5" t="s">
        <v>158</v>
      </c>
      <c r="L119" s="5" t="s">
        <v>478</v>
      </c>
      <c r="M119" s="5" t="s">
        <v>478</v>
      </c>
      <c r="N119" s="5" t="s">
        <v>147</v>
      </c>
      <c r="O119" s="5" t="s">
        <v>185</v>
      </c>
      <c r="P119" s="5" t="s">
        <v>478</v>
      </c>
      <c r="Q119" s="5" t="s">
        <v>478</v>
      </c>
      <c r="R119" s="5" t="s">
        <v>163</v>
      </c>
      <c r="S119" s="5" t="s">
        <v>163</v>
      </c>
      <c r="T119" s="5" t="s">
        <v>163</v>
      </c>
      <c r="U119" s="5" t="s">
        <v>648</v>
      </c>
      <c r="V119" s="5" t="s">
        <v>649</v>
      </c>
      <c r="W119" s="5">
        <v>38</v>
      </c>
      <c r="X119" s="5" t="s">
        <v>475</v>
      </c>
      <c r="Y119" s="5" t="s">
        <v>162</v>
      </c>
      <c r="Z119" s="5" t="s">
        <v>163</v>
      </c>
      <c r="AA119" s="5" t="s">
        <v>163</v>
      </c>
      <c r="AB119" s="5" t="s">
        <v>163</v>
      </c>
      <c r="AC119" s="5" t="s">
        <v>163</v>
      </c>
      <c r="AD119" s="5" t="s">
        <v>481</v>
      </c>
      <c r="AE119" s="5" t="s">
        <v>174</v>
      </c>
      <c r="AF119" s="6">
        <v>0</v>
      </c>
      <c r="AG119" s="6">
        <v>0</v>
      </c>
      <c r="AH119" s="6">
        <v>0</v>
      </c>
      <c r="AI119" s="6">
        <v>0</v>
      </c>
      <c r="AJ119" s="6">
        <v>0</v>
      </c>
      <c r="AK119" s="6">
        <v>0</v>
      </c>
      <c r="AL119" s="6">
        <v>0</v>
      </c>
      <c r="AM119" s="6">
        <v>0</v>
      </c>
      <c r="AN119" s="6">
        <v>0</v>
      </c>
      <c r="AO119" s="6">
        <v>0</v>
      </c>
      <c r="AP119" s="6">
        <v>0</v>
      </c>
      <c r="AQ119" s="5" t="s">
        <v>147</v>
      </c>
      <c r="AR119" s="6">
        <v>6448.78</v>
      </c>
      <c r="AS119" s="6">
        <v>5448.78</v>
      </c>
      <c r="AT119" s="6">
        <v>1000</v>
      </c>
      <c r="AU119" s="6">
        <v>0</v>
      </c>
      <c r="AV119" s="6">
        <v>0</v>
      </c>
      <c r="AW119" s="5" t="s">
        <v>147</v>
      </c>
      <c r="AX119" s="6">
        <v>0</v>
      </c>
      <c r="AY119" s="5" t="s">
        <v>482</v>
      </c>
    </row>
    <row r="120" s="1" customFormat="1" spans="1:51">
      <c r="A120" s="5">
        <v>116</v>
      </c>
      <c r="B120" s="5" t="s">
        <v>475</v>
      </c>
      <c r="C120" s="5" t="s">
        <v>476</v>
      </c>
      <c r="D120" s="5" t="s">
        <v>180</v>
      </c>
      <c r="E120" s="5" t="s">
        <v>152</v>
      </c>
      <c r="F120" s="5" t="s">
        <v>168</v>
      </c>
      <c r="G120" s="5" t="s">
        <v>154</v>
      </c>
      <c r="H120" s="5" t="s">
        <v>156</v>
      </c>
      <c r="I120" s="5" t="s">
        <v>157</v>
      </c>
      <c r="J120" s="5" t="s">
        <v>477</v>
      </c>
      <c r="K120" s="5" t="s">
        <v>158</v>
      </c>
      <c r="L120" s="5" t="s">
        <v>478</v>
      </c>
      <c r="M120" s="5" t="s">
        <v>478</v>
      </c>
      <c r="N120" s="5" t="s">
        <v>147</v>
      </c>
      <c r="O120" s="5" t="s">
        <v>185</v>
      </c>
      <c r="P120" s="5" t="s">
        <v>478</v>
      </c>
      <c r="Q120" s="5" t="s">
        <v>478</v>
      </c>
      <c r="R120" s="5" t="s">
        <v>163</v>
      </c>
      <c r="S120" s="5" t="s">
        <v>163</v>
      </c>
      <c r="T120" s="5" t="s">
        <v>163</v>
      </c>
      <c r="U120" s="5" t="s">
        <v>500</v>
      </c>
      <c r="V120" s="5" t="s">
        <v>602</v>
      </c>
      <c r="W120" s="5">
        <v>39</v>
      </c>
      <c r="X120" s="5" t="s">
        <v>475</v>
      </c>
      <c r="Y120" s="5" t="s">
        <v>162</v>
      </c>
      <c r="Z120" s="5" t="s">
        <v>163</v>
      </c>
      <c r="AA120" s="5" t="s">
        <v>163</v>
      </c>
      <c r="AB120" s="5" t="s">
        <v>163</v>
      </c>
      <c r="AC120" s="5" t="s">
        <v>163</v>
      </c>
      <c r="AD120" s="5" t="s">
        <v>481</v>
      </c>
      <c r="AE120" s="5" t="s">
        <v>174</v>
      </c>
      <c r="AF120" s="6">
        <v>0</v>
      </c>
      <c r="AG120" s="6">
        <v>0</v>
      </c>
      <c r="AH120" s="6">
        <v>0</v>
      </c>
      <c r="AI120" s="6">
        <v>0</v>
      </c>
      <c r="AJ120" s="6">
        <v>0</v>
      </c>
      <c r="AK120" s="6">
        <v>0</v>
      </c>
      <c r="AL120" s="6">
        <v>0</v>
      </c>
      <c r="AM120" s="6">
        <v>0</v>
      </c>
      <c r="AN120" s="6">
        <v>0</v>
      </c>
      <c r="AO120" s="6">
        <v>0</v>
      </c>
      <c r="AP120" s="6">
        <v>0</v>
      </c>
      <c r="AQ120" s="5" t="s">
        <v>147</v>
      </c>
      <c r="AR120" s="6">
        <v>6465.79</v>
      </c>
      <c r="AS120" s="6">
        <v>5465.79</v>
      </c>
      <c r="AT120" s="6">
        <v>1000</v>
      </c>
      <c r="AU120" s="6">
        <v>0</v>
      </c>
      <c r="AV120" s="6">
        <v>0</v>
      </c>
      <c r="AW120" s="5" t="s">
        <v>147</v>
      </c>
      <c r="AX120" s="6">
        <v>0</v>
      </c>
      <c r="AY120" s="5" t="s">
        <v>482</v>
      </c>
    </row>
    <row r="121" s="1" customFormat="1" spans="1:51">
      <c r="A121" s="5">
        <v>117</v>
      </c>
      <c r="B121" s="5" t="s">
        <v>475</v>
      </c>
      <c r="C121" s="5" t="s">
        <v>476</v>
      </c>
      <c r="D121" s="5" t="s">
        <v>180</v>
      </c>
      <c r="E121" s="5" t="s">
        <v>152</v>
      </c>
      <c r="F121" s="5" t="s">
        <v>168</v>
      </c>
      <c r="G121" s="5" t="s">
        <v>154</v>
      </c>
      <c r="H121" s="5" t="s">
        <v>156</v>
      </c>
      <c r="I121" s="5" t="s">
        <v>157</v>
      </c>
      <c r="J121" s="5" t="s">
        <v>477</v>
      </c>
      <c r="K121" s="5" t="s">
        <v>158</v>
      </c>
      <c r="L121" s="5" t="s">
        <v>478</v>
      </c>
      <c r="M121" s="5" t="s">
        <v>478</v>
      </c>
      <c r="N121" s="5" t="s">
        <v>147</v>
      </c>
      <c r="O121" s="5" t="s">
        <v>185</v>
      </c>
      <c r="P121" s="5" t="s">
        <v>478</v>
      </c>
      <c r="Q121" s="5" t="s">
        <v>478</v>
      </c>
      <c r="R121" s="5" t="s">
        <v>163</v>
      </c>
      <c r="S121" s="5" t="s">
        <v>163</v>
      </c>
      <c r="T121" s="5" t="s">
        <v>163</v>
      </c>
      <c r="U121" s="5" t="s">
        <v>616</v>
      </c>
      <c r="V121" s="5" t="s">
        <v>650</v>
      </c>
      <c r="W121" s="5">
        <v>38</v>
      </c>
      <c r="X121" s="5" t="s">
        <v>475</v>
      </c>
      <c r="Y121" s="5" t="s">
        <v>162</v>
      </c>
      <c r="Z121" s="5" t="s">
        <v>163</v>
      </c>
      <c r="AA121" s="5" t="s">
        <v>163</v>
      </c>
      <c r="AB121" s="5" t="s">
        <v>163</v>
      </c>
      <c r="AC121" s="5" t="s">
        <v>163</v>
      </c>
      <c r="AD121" s="5" t="s">
        <v>481</v>
      </c>
      <c r="AE121" s="5" t="s">
        <v>174</v>
      </c>
      <c r="AF121" s="6">
        <v>0</v>
      </c>
      <c r="AG121" s="6">
        <v>0</v>
      </c>
      <c r="AH121" s="6">
        <v>0</v>
      </c>
      <c r="AI121" s="6">
        <v>0</v>
      </c>
      <c r="AJ121" s="6">
        <v>0</v>
      </c>
      <c r="AK121" s="6">
        <v>0</v>
      </c>
      <c r="AL121" s="6">
        <v>0</v>
      </c>
      <c r="AM121" s="6">
        <v>0</v>
      </c>
      <c r="AN121" s="6">
        <v>0</v>
      </c>
      <c r="AO121" s="6">
        <v>0</v>
      </c>
      <c r="AP121" s="6">
        <v>0</v>
      </c>
      <c r="AQ121" s="5" t="s">
        <v>147</v>
      </c>
      <c r="AR121" s="6">
        <v>7297.24</v>
      </c>
      <c r="AS121" s="6">
        <v>6297.24</v>
      </c>
      <c r="AT121" s="6">
        <v>1000</v>
      </c>
      <c r="AU121" s="6">
        <v>0</v>
      </c>
      <c r="AV121" s="6">
        <v>0</v>
      </c>
      <c r="AW121" s="5" t="s">
        <v>147</v>
      </c>
      <c r="AX121" s="6">
        <v>0</v>
      </c>
      <c r="AY121" s="5" t="s">
        <v>482</v>
      </c>
    </row>
    <row r="122" s="1" customFormat="1" spans="1:51">
      <c r="A122" s="5">
        <v>118</v>
      </c>
      <c r="B122" s="5" t="s">
        <v>475</v>
      </c>
      <c r="C122" s="5" t="s">
        <v>476</v>
      </c>
      <c r="D122" s="5" t="s">
        <v>180</v>
      </c>
      <c r="E122" s="5" t="s">
        <v>152</v>
      </c>
      <c r="F122" s="5" t="s">
        <v>651</v>
      </c>
      <c r="G122" s="5" t="s">
        <v>154</v>
      </c>
      <c r="H122" s="5" t="s">
        <v>156</v>
      </c>
      <c r="I122" s="5" t="s">
        <v>157</v>
      </c>
      <c r="J122" s="5" t="s">
        <v>477</v>
      </c>
      <c r="K122" s="5" t="s">
        <v>158</v>
      </c>
      <c r="L122" s="5" t="s">
        <v>478</v>
      </c>
      <c r="M122" s="5" t="s">
        <v>478</v>
      </c>
      <c r="N122" s="5" t="s">
        <v>147</v>
      </c>
      <c r="O122" s="5" t="s">
        <v>185</v>
      </c>
      <c r="P122" s="5" t="s">
        <v>478</v>
      </c>
      <c r="Q122" s="5" t="s">
        <v>478</v>
      </c>
      <c r="R122" s="5" t="s">
        <v>163</v>
      </c>
      <c r="S122" s="5" t="s">
        <v>163</v>
      </c>
      <c r="T122" s="5" t="s">
        <v>163</v>
      </c>
      <c r="U122" s="5" t="s">
        <v>652</v>
      </c>
      <c r="V122" s="5" t="s">
        <v>546</v>
      </c>
      <c r="W122" s="5">
        <v>30</v>
      </c>
      <c r="X122" s="5" t="s">
        <v>475</v>
      </c>
      <c r="Y122" s="5" t="s">
        <v>162</v>
      </c>
      <c r="Z122" s="5" t="s">
        <v>163</v>
      </c>
      <c r="AA122" s="5" t="s">
        <v>163</v>
      </c>
      <c r="AB122" s="5" t="s">
        <v>163</v>
      </c>
      <c r="AC122" s="5" t="s">
        <v>163</v>
      </c>
      <c r="AD122" s="5" t="s">
        <v>481</v>
      </c>
      <c r="AE122" s="5" t="s">
        <v>174</v>
      </c>
      <c r="AF122" s="6">
        <v>0</v>
      </c>
      <c r="AG122" s="6">
        <v>0</v>
      </c>
      <c r="AH122" s="6">
        <v>0</v>
      </c>
      <c r="AI122" s="6">
        <v>0</v>
      </c>
      <c r="AJ122" s="6">
        <v>0</v>
      </c>
      <c r="AK122" s="6">
        <v>0</v>
      </c>
      <c r="AL122" s="6">
        <v>0</v>
      </c>
      <c r="AM122" s="6">
        <v>0</v>
      </c>
      <c r="AN122" s="6">
        <v>0</v>
      </c>
      <c r="AO122" s="6">
        <v>0</v>
      </c>
      <c r="AP122" s="6">
        <v>0</v>
      </c>
      <c r="AQ122" s="5" t="s">
        <v>147</v>
      </c>
      <c r="AR122" s="6">
        <v>5478.45</v>
      </c>
      <c r="AS122" s="6">
        <v>4478.45</v>
      </c>
      <c r="AT122" s="6">
        <v>1000</v>
      </c>
      <c r="AU122" s="6">
        <v>0</v>
      </c>
      <c r="AV122" s="6">
        <v>0</v>
      </c>
      <c r="AW122" s="5" t="s">
        <v>147</v>
      </c>
      <c r="AX122" s="6">
        <v>0</v>
      </c>
      <c r="AY122" s="5" t="s">
        <v>482</v>
      </c>
    </row>
    <row r="123" s="1" customFormat="1" spans="1:51">
      <c r="A123" s="5">
        <v>119</v>
      </c>
      <c r="B123" s="5" t="s">
        <v>475</v>
      </c>
      <c r="C123" s="5" t="s">
        <v>476</v>
      </c>
      <c r="D123" s="5" t="s">
        <v>151</v>
      </c>
      <c r="E123" s="5" t="s">
        <v>152</v>
      </c>
      <c r="F123" s="5" t="s">
        <v>168</v>
      </c>
      <c r="G123" s="5" t="s">
        <v>154</v>
      </c>
      <c r="H123" s="5" t="s">
        <v>156</v>
      </c>
      <c r="I123" s="5" t="s">
        <v>157</v>
      </c>
      <c r="J123" s="5" t="s">
        <v>477</v>
      </c>
      <c r="K123" s="5" t="s">
        <v>158</v>
      </c>
      <c r="L123" s="5" t="s">
        <v>478</v>
      </c>
      <c r="M123" s="5" t="s">
        <v>478</v>
      </c>
      <c r="N123" s="5" t="s">
        <v>147</v>
      </c>
      <c r="O123" s="5" t="s">
        <v>185</v>
      </c>
      <c r="P123" s="5" t="s">
        <v>478</v>
      </c>
      <c r="Q123" s="5" t="s">
        <v>478</v>
      </c>
      <c r="R123" s="5" t="s">
        <v>163</v>
      </c>
      <c r="S123" s="5" t="s">
        <v>163</v>
      </c>
      <c r="T123" s="5" t="s">
        <v>163</v>
      </c>
      <c r="U123" s="5" t="s">
        <v>653</v>
      </c>
      <c r="V123" s="5" t="s">
        <v>643</v>
      </c>
      <c r="W123" s="5">
        <v>35</v>
      </c>
      <c r="X123" s="5" t="s">
        <v>475</v>
      </c>
      <c r="Y123" s="5" t="s">
        <v>162</v>
      </c>
      <c r="Z123" s="5" t="s">
        <v>163</v>
      </c>
      <c r="AA123" s="5" t="s">
        <v>163</v>
      </c>
      <c r="AB123" s="5" t="s">
        <v>163</v>
      </c>
      <c r="AC123" s="5" t="s">
        <v>163</v>
      </c>
      <c r="AD123" s="5" t="s">
        <v>481</v>
      </c>
      <c r="AE123" s="5" t="s">
        <v>174</v>
      </c>
      <c r="AF123" s="6">
        <v>0</v>
      </c>
      <c r="AG123" s="6">
        <v>0</v>
      </c>
      <c r="AH123" s="6">
        <v>0</v>
      </c>
      <c r="AI123" s="6">
        <v>0</v>
      </c>
      <c r="AJ123" s="6">
        <v>0</v>
      </c>
      <c r="AK123" s="6">
        <v>0</v>
      </c>
      <c r="AL123" s="6">
        <v>0</v>
      </c>
      <c r="AM123" s="6">
        <v>0</v>
      </c>
      <c r="AN123" s="6">
        <v>0</v>
      </c>
      <c r="AO123" s="6">
        <v>0</v>
      </c>
      <c r="AP123" s="6">
        <v>0</v>
      </c>
      <c r="AQ123" s="5" t="s">
        <v>147</v>
      </c>
      <c r="AR123" s="6">
        <v>6492.31</v>
      </c>
      <c r="AS123" s="6">
        <v>5492.31</v>
      </c>
      <c r="AT123" s="6">
        <v>1000</v>
      </c>
      <c r="AU123" s="6">
        <v>0</v>
      </c>
      <c r="AV123" s="6">
        <v>0</v>
      </c>
      <c r="AW123" s="5" t="s">
        <v>147</v>
      </c>
      <c r="AX123" s="6">
        <v>0</v>
      </c>
      <c r="AY123" s="5" t="s">
        <v>482</v>
      </c>
    </row>
    <row r="124" s="1" customFormat="1" spans="1:51">
      <c r="A124" s="5">
        <v>120</v>
      </c>
      <c r="B124" s="5" t="s">
        <v>475</v>
      </c>
      <c r="C124" s="5" t="s">
        <v>476</v>
      </c>
      <c r="D124" s="5" t="s">
        <v>180</v>
      </c>
      <c r="E124" s="5" t="s">
        <v>152</v>
      </c>
      <c r="F124" s="5" t="s">
        <v>168</v>
      </c>
      <c r="G124" s="5" t="s">
        <v>154</v>
      </c>
      <c r="H124" s="5" t="s">
        <v>156</v>
      </c>
      <c r="I124" s="5" t="s">
        <v>157</v>
      </c>
      <c r="J124" s="5" t="s">
        <v>477</v>
      </c>
      <c r="K124" s="5" t="s">
        <v>158</v>
      </c>
      <c r="L124" s="5" t="s">
        <v>478</v>
      </c>
      <c r="M124" s="5" t="s">
        <v>478</v>
      </c>
      <c r="N124" s="5" t="s">
        <v>147</v>
      </c>
      <c r="O124" s="5" t="s">
        <v>185</v>
      </c>
      <c r="P124" s="5" t="s">
        <v>478</v>
      </c>
      <c r="Q124" s="5" t="s">
        <v>478</v>
      </c>
      <c r="R124" s="5" t="s">
        <v>163</v>
      </c>
      <c r="S124" s="5" t="s">
        <v>163</v>
      </c>
      <c r="T124" s="5" t="s">
        <v>163</v>
      </c>
      <c r="U124" s="5" t="s">
        <v>654</v>
      </c>
      <c r="V124" s="5" t="s">
        <v>618</v>
      </c>
      <c r="W124" s="5">
        <v>43</v>
      </c>
      <c r="X124" s="5" t="s">
        <v>475</v>
      </c>
      <c r="Y124" s="5" t="s">
        <v>162</v>
      </c>
      <c r="Z124" s="5" t="s">
        <v>163</v>
      </c>
      <c r="AA124" s="5" t="s">
        <v>163</v>
      </c>
      <c r="AB124" s="5" t="s">
        <v>163</v>
      </c>
      <c r="AC124" s="5" t="s">
        <v>163</v>
      </c>
      <c r="AD124" s="5" t="s">
        <v>481</v>
      </c>
      <c r="AE124" s="5" t="s">
        <v>174</v>
      </c>
      <c r="AF124" s="6">
        <v>0</v>
      </c>
      <c r="AG124" s="6">
        <v>0</v>
      </c>
      <c r="AH124" s="6">
        <v>0</v>
      </c>
      <c r="AI124" s="6">
        <v>0</v>
      </c>
      <c r="AJ124" s="6">
        <v>0</v>
      </c>
      <c r="AK124" s="6">
        <v>0</v>
      </c>
      <c r="AL124" s="6">
        <v>0</v>
      </c>
      <c r="AM124" s="6">
        <v>0</v>
      </c>
      <c r="AN124" s="6">
        <v>0</v>
      </c>
      <c r="AO124" s="6">
        <v>0</v>
      </c>
      <c r="AP124" s="6">
        <v>0</v>
      </c>
      <c r="AQ124" s="5" t="s">
        <v>147</v>
      </c>
      <c r="AR124" s="6">
        <v>7142.14</v>
      </c>
      <c r="AS124" s="6">
        <v>6142.14</v>
      </c>
      <c r="AT124" s="6">
        <v>1000</v>
      </c>
      <c r="AU124" s="6">
        <v>0</v>
      </c>
      <c r="AV124" s="6">
        <v>0</v>
      </c>
      <c r="AW124" s="5" t="s">
        <v>147</v>
      </c>
      <c r="AX124" s="6">
        <v>0</v>
      </c>
      <c r="AY124" s="5" t="s">
        <v>482</v>
      </c>
    </row>
    <row r="125" s="1" customFormat="1" spans="1:51">
      <c r="A125" s="5">
        <v>121</v>
      </c>
      <c r="B125" s="5" t="s">
        <v>475</v>
      </c>
      <c r="C125" s="5" t="s">
        <v>476</v>
      </c>
      <c r="D125" s="5" t="s">
        <v>151</v>
      </c>
      <c r="E125" s="5" t="s">
        <v>152</v>
      </c>
      <c r="F125" s="5" t="s">
        <v>168</v>
      </c>
      <c r="G125" s="5" t="s">
        <v>154</v>
      </c>
      <c r="H125" s="5" t="s">
        <v>156</v>
      </c>
      <c r="I125" s="5" t="s">
        <v>157</v>
      </c>
      <c r="J125" s="5" t="s">
        <v>477</v>
      </c>
      <c r="K125" s="5" t="s">
        <v>158</v>
      </c>
      <c r="L125" s="5" t="s">
        <v>478</v>
      </c>
      <c r="M125" s="5" t="s">
        <v>478</v>
      </c>
      <c r="N125" s="5" t="s">
        <v>147</v>
      </c>
      <c r="O125" s="5" t="s">
        <v>185</v>
      </c>
      <c r="P125" s="5" t="s">
        <v>478</v>
      </c>
      <c r="Q125" s="5" t="s">
        <v>478</v>
      </c>
      <c r="R125" s="5" t="s">
        <v>163</v>
      </c>
      <c r="S125" s="5" t="s">
        <v>163</v>
      </c>
      <c r="T125" s="5" t="s">
        <v>163</v>
      </c>
      <c r="U125" s="5" t="s">
        <v>655</v>
      </c>
      <c r="V125" s="5" t="s">
        <v>584</v>
      </c>
      <c r="W125" s="5">
        <v>37</v>
      </c>
      <c r="X125" s="5" t="s">
        <v>475</v>
      </c>
      <c r="Y125" s="5" t="s">
        <v>162</v>
      </c>
      <c r="Z125" s="5" t="s">
        <v>163</v>
      </c>
      <c r="AA125" s="5" t="s">
        <v>163</v>
      </c>
      <c r="AB125" s="5" t="s">
        <v>163</v>
      </c>
      <c r="AC125" s="5" t="s">
        <v>163</v>
      </c>
      <c r="AD125" s="5" t="s">
        <v>481</v>
      </c>
      <c r="AE125" s="5" t="s">
        <v>174</v>
      </c>
      <c r="AF125" s="6">
        <v>0</v>
      </c>
      <c r="AG125" s="6">
        <v>0</v>
      </c>
      <c r="AH125" s="6">
        <v>0</v>
      </c>
      <c r="AI125" s="6">
        <v>0</v>
      </c>
      <c r="AJ125" s="6">
        <v>0</v>
      </c>
      <c r="AK125" s="6">
        <v>0</v>
      </c>
      <c r="AL125" s="6">
        <v>0</v>
      </c>
      <c r="AM125" s="6">
        <v>0</v>
      </c>
      <c r="AN125" s="6">
        <v>0</v>
      </c>
      <c r="AO125" s="6">
        <v>0</v>
      </c>
      <c r="AP125" s="6">
        <v>0</v>
      </c>
      <c r="AQ125" s="5" t="s">
        <v>147</v>
      </c>
      <c r="AR125" s="6">
        <v>6445.49</v>
      </c>
      <c r="AS125" s="6">
        <v>5445.49</v>
      </c>
      <c r="AT125" s="6">
        <v>1000</v>
      </c>
      <c r="AU125" s="6">
        <v>0</v>
      </c>
      <c r="AV125" s="6">
        <v>0</v>
      </c>
      <c r="AW125" s="5" t="s">
        <v>147</v>
      </c>
      <c r="AX125" s="6">
        <v>0</v>
      </c>
      <c r="AY125" s="5" t="s">
        <v>482</v>
      </c>
    </row>
    <row r="126" s="1" customFormat="1" spans="1:51">
      <c r="A126" s="5">
        <v>122</v>
      </c>
      <c r="B126" s="5" t="s">
        <v>475</v>
      </c>
      <c r="C126" s="5" t="s">
        <v>476</v>
      </c>
      <c r="D126" s="5" t="s">
        <v>151</v>
      </c>
      <c r="E126" s="5" t="s">
        <v>152</v>
      </c>
      <c r="F126" s="5" t="s">
        <v>168</v>
      </c>
      <c r="G126" s="5" t="s">
        <v>154</v>
      </c>
      <c r="H126" s="5" t="s">
        <v>156</v>
      </c>
      <c r="I126" s="5" t="s">
        <v>157</v>
      </c>
      <c r="J126" s="5" t="s">
        <v>477</v>
      </c>
      <c r="K126" s="5" t="s">
        <v>158</v>
      </c>
      <c r="L126" s="5" t="s">
        <v>478</v>
      </c>
      <c r="M126" s="5" t="s">
        <v>478</v>
      </c>
      <c r="N126" s="5" t="s">
        <v>147</v>
      </c>
      <c r="O126" s="5" t="s">
        <v>185</v>
      </c>
      <c r="P126" s="5" t="s">
        <v>478</v>
      </c>
      <c r="Q126" s="5" t="s">
        <v>478</v>
      </c>
      <c r="R126" s="5" t="s">
        <v>163</v>
      </c>
      <c r="S126" s="5" t="s">
        <v>163</v>
      </c>
      <c r="T126" s="5" t="s">
        <v>163</v>
      </c>
      <c r="U126" s="5" t="s">
        <v>646</v>
      </c>
      <c r="V126" s="5" t="s">
        <v>611</v>
      </c>
      <c r="W126" s="5">
        <v>36</v>
      </c>
      <c r="X126" s="5" t="s">
        <v>475</v>
      </c>
      <c r="Y126" s="5" t="s">
        <v>162</v>
      </c>
      <c r="Z126" s="5" t="s">
        <v>163</v>
      </c>
      <c r="AA126" s="5" t="s">
        <v>163</v>
      </c>
      <c r="AB126" s="5" t="s">
        <v>163</v>
      </c>
      <c r="AC126" s="5" t="s">
        <v>163</v>
      </c>
      <c r="AD126" s="5" t="s">
        <v>481</v>
      </c>
      <c r="AE126" s="5" t="s">
        <v>174</v>
      </c>
      <c r="AF126" s="6">
        <v>0</v>
      </c>
      <c r="AG126" s="6">
        <v>0</v>
      </c>
      <c r="AH126" s="6">
        <v>0</v>
      </c>
      <c r="AI126" s="6">
        <v>0</v>
      </c>
      <c r="AJ126" s="6">
        <v>0</v>
      </c>
      <c r="AK126" s="6">
        <v>0</v>
      </c>
      <c r="AL126" s="6">
        <v>0</v>
      </c>
      <c r="AM126" s="6">
        <v>0</v>
      </c>
      <c r="AN126" s="6">
        <v>0</v>
      </c>
      <c r="AO126" s="6">
        <v>0</v>
      </c>
      <c r="AP126" s="6">
        <v>0</v>
      </c>
      <c r="AQ126" s="5" t="s">
        <v>147</v>
      </c>
      <c r="AR126" s="6">
        <v>6872.4</v>
      </c>
      <c r="AS126" s="6">
        <v>5872.4</v>
      </c>
      <c r="AT126" s="6">
        <v>1000</v>
      </c>
      <c r="AU126" s="6">
        <v>0</v>
      </c>
      <c r="AV126" s="6">
        <v>0</v>
      </c>
      <c r="AW126" s="5" t="s">
        <v>147</v>
      </c>
      <c r="AX126" s="6">
        <v>0</v>
      </c>
      <c r="AY126" s="5" t="s">
        <v>482</v>
      </c>
    </row>
    <row r="127" s="1" customFormat="1" spans="1:51">
      <c r="A127" s="5">
        <v>123</v>
      </c>
      <c r="B127" s="5" t="s">
        <v>475</v>
      </c>
      <c r="C127" s="5" t="s">
        <v>476</v>
      </c>
      <c r="D127" s="5" t="s">
        <v>180</v>
      </c>
      <c r="E127" s="5" t="s">
        <v>152</v>
      </c>
      <c r="F127" s="5" t="s">
        <v>168</v>
      </c>
      <c r="G127" s="5" t="s">
        <v>154</v>
      </c>
      <c r="H127" s="5" t="s">
        <v>156</v>
      </c>
      <c r="I127" s="5" t="s">
        <v>157</v>
      </c>
      <c r="J127" s="5" t="s">
        <v>477</v>
      </c>
      <c r="K127" s="5" t="s">
        <v>158</v>
      </c>
      <c r="L127" s="5" t="s">
        <v>478</v>
      </c>
      <c r="M127" s="5" t="s">
        <v>478</v>
      </c>
      <c r="N127" s="5" t="s">
        <v>147</v>
      </c>
      <c r="O127" s="5" t="s">
        <v>185</v>
      </c>
      <c r="P127" s="5" t="s">
        <v>478</v>
      </c>
      <c r="Q127" s="5" t="s">
        <v>478</v>
      </c>
      <c r="R127" s="5" t="s">
        <v>163</v>
      </c>
      <c r="S127" s="5" t="s">
        <v>163</v>
      </c>
      <c r="T127" s="5" t="s">
        <v>163</v>
      </c>
      <c r="U127" s="5" t="s">
        <v>656</v>
      </c>
      <c r="V127" s="5" t="s">
        <v>632</v>
      </c>
      <c r="W127" s="5">
        <v>46</v>
      </c>
      <c r="X127" s="5" t="s">
        <v>475</v>
      </c>
      <c r="Y127" s="5" t="s">
        <v>162</v>
      </c>
      <c r="Z127" s="5" t="s">
        <v>163</v>
      </c>
      <c r="AA127" s="5" t="s">
        <v>163</v>
      </c>
      <c r="AB127" s="5" t="s">
        <v>163</v>
      </c>
      <c r="AC127" s="5" t="s">
        <v>163</v>
      </c>
      <c r="AD127" s="5" t="s">
        <v>481</v>
      </c>
      <c r="AE127" s="5" t="s">
        <v>174</v>
      </c>
      <c r="AF127" s="6">
        <v>0</v>
      </c>
      <c r="AG127" s="6">
        <v>0</v>
      </c>
      <c r="AH127" s="6">
        <v>0</v>
      </c>
      <c r="AI127" s="6">
        <v>0</v>
      </c>
      <c r="AJ127" s="6">
        <v>0</v>
      </c>
      <c r="AK127" s="6">
        <v>0</v>
      </c>
      <c r="AL127" s="6">
        <v>0</v>
      </c>
      <c r="AM127" s="6">
        <v>0</v>
      </c>
      <c r="AN127" s="6">
        <v>0</v>
      </c>
      <c r="AO127" s="6">
        <v>0</v>
      </c>
      <c r="AP127" s="6">
        <v>0</v>
      </c>
      <c r="AQ127" s="5" t="s">
        <v>147</v>
      </c>
      <c r="AR127" s="6">
        <v>7492.58</v>
      </c>
      <c r="AS127" s="6">
        <v>6492.58</v>
      </c>
      <c r="AT127" s="6">
        <v>1000</v>
      </c>
      <c r="AU127" s="6">
        <v>0</v>
      </c>
      <c r="AV127" s="6">
        <v>0</v>
      </c>
      <c r="AW127" s="5" t="s">
        <v>147</v>
      </c>
      <c r="AX127" s="6">
        <v>0</v>
      </c>
      <c r="AY127" s="5" t="s">
        <v>482</v>
      </c>
    </row>
    <row r="128" s="1" customFormat="1" spans="1:51">
      <c r="A128" s="5">
        <v>124</v>
      </c>
      <c r="B128" s="5" t="s">
        <v>475</v>
      </c>
      <c r="C128" s="5" t="s">
        <v>476</v>
      </c>
      <c r="D128" s="5" t="s">
        <v>180</v>
      </c>
      <c r="E128" s="5" t="s">
        <v>152</v>
      </c>
      <c r="F128" s="5" t="s">
        <v>168</v>
      </c>
      <c r="G128" s="5" t="s">
        <v>154</v>
      </c>
      <c r="H128" s="5" t="s">
        <v>156</v>
      </c>
      <c r="I128" s="5" t="s">
        <v>157</v>
      </c>
      <c r="J128" s="5" t="s">
        <v>477</v>
      </c>
      <c r="K128" s="5" t="s">
        <v>158</v>
      </c>
      <c r="L128" s="5" t="s">
        <v>478</v>
      </c>
      <c r="M128" s="5" t="s">
        <v>478</v>
      </c>
      <c r="N128" s="5" t="s">
        <v>147</v>
      </c>
      <c r="O128" s="5" t="s">
        <v>185</v>
      </c>
      <c r="P128" s="5" t="s">
        <v>478</v>
      </c>
      <c r="Q128" s="5" t="s">
        <v>478</v>
      </c>
      <c r="R128" s="5" t="s">
        <v>163</v>
      </c>
      <c r="S128" s="5" t="s">
        <v>163</v>
      </c>
      <c r="T128" s="5" t="s">
        <v>163</v>
      </c>
      <c r="U128" s="5" t="s">
        <v>657</v>
      </c>
      <c r="V128" s="5" t="s">
        <v>514</v>
      </c>
      <c r="W128" s="5">
        <v>33</v>
      </c>
      <c r="X128" s="5" t="s">
        <v>475</v>
      </c>
      <c r="Y128" s="5" t="s">
        <v>162</v>
      </c>
      <c r="Z128" s="5" t="s">
        <v>163</v>
      </c>
      <c r="AA128" s="5" t="s">
        <v>163</v>
      </c>
      <c r="AB128" s="5" t="s">
        <v>163</v>
      </c>
      <c r="AC128" s="5" t="s">
        <v>163</v>
      </c>
      <c r="AD128" s="5" t="s">
        <v>481</v>
      </c>
      <c r="AE128" s="5" t="s">
        <v>174</v>
      </c>
      <c r="AF128" s="6">
        <v>0</v>
      </c>
      <c r="AG128" s="6">
        <v>0</v>
      </c>
      <c r="AH128" s="6">
        <v>0</v>
      </c>
      <c r="AI128" s="6">
        <v>0</v>
      </c>
      <c r="AJ128" s="6">
        <v>0</v>
      </c>
      <c r="AK128" s="6">
        <v>0</v>
      </c>
      <c r="AL128" s="6">
        <v>0</v>
      </c>
      <c r="AM128" s="6">
        <v>0</v>
      </c>
      <c r="AN128" s="6">
        <v>0</v>
      </c>
      <c r="AO128" s="6">
        <v>0</v>
      </c>
      <c r="AP128" s="6">
        <v>0</v>
      </c>
      <c r="AQ128" s="5" t="s">
        <v>147</v>
      </c>
      <c r="AR128" s="6">
        <v>6400.84</v>
      </c>
      <c r="AS128" s="6">
        <v>5400.84</v>
      </c>
      <c r="AT128" s="6">
        <v>1000</v>
      </c>
      <c r="AU128" s="6">
        <v>0</v>
      </c>
      <c r="AV128" s="6">
        <v>0</v>
      </c>
      <c r="AW128" s="5" t="s">
        <v>147</v>
      </c>
      <c r="AX128" s="6">
        <v>0</v>
      </c>
      <c r="AY128" s="5" t="s">
        <v>482</v>
      </c>
    </row>
    <row r="129" s="1" customFormat="1" spans="1:51">
      <c r="A129" s="5">
        <v>125</v>
      </c>
      <c r="B129" s="5" t="s">
        <v>475</v>
      </c>
      <c r="C129" s="5" t="s">
        <v>476</v>
      </c>
      <c r="D129" s="5" t="s">
        <v>180</v>
      </c>
      <c r="E129" s="5" t="s">
        <v>152</v>
      </c>
      <c r="F129" s="5" t="s">
        <v>168</v>
      </c>
      <c r="G129" s="5" t="s">
        <v>154</v>
      </c>
      <c r="H129" s="5" t="s">
        <v>156</v>
      </c>
      <c r="I129" s="5" t="s">
        <v>157</v>
      </c>
      <c r="J129" s="5" t="s">
        <v>477</v>
      </c>
      <c r="K129" s="5" t="s">
        <v>158</v>
      </c>
      <c r="L129" s="5" t="s">
        <v>478</v>
      </c>
      <c r="M129" s="5" t="s">
        <v>478</v>
      </c>
      <c r="N129" s="5" t="s">
        <v>147</v>
      </c>
      <c r="O129" s="5" t="s">
        <v>185</v>
      </c>
      <c r="P129" s="5" t="s">
        <v>478</v>
      </c>
      <c r="Q129" s="5" t="s">
        <v>478</v>
      </c>
      <c r="R129" s="5" t="s">
        <v>163</v>
      </c>
      <c r="S129" s="5" t="s">
        <v>163</v>
      </c>
      <c r="T129" s="5" t="s">
        <v>163</v>
      </c>
      <c r="U129" s="5" t="s">
        <v>576</v>
      </c>
      <c r="V129" s="5" t="s">
        <v>658</v>
      </c>
      <c r="W129" s="5">
        <v>41</v>
      </c>
      <c r="X129" s="5" t="s">
        <v>475</v>
      </c>
      <c r="Y129" s="5" t="s">
        <v>162</v>
      </c>
      <c r="Z129" s="5" t="s">
        <v>163</v>
      </c>
      <c r="AA129" s="5" t="s">
        <v>163</v>
      </c>
      <c r="AB129" s="5" t="s">
        <v>163</v>
      </c>
      <c r="AC129" s="5" t="s">
        <v>163</v>
      </c>
      <c r="AD129" s="5" t="s">
        <v>481</v>
      </c>
      <c r="AE129" s="5" t="s">
        <v>174</v>
      </c>
      <c r="AF129" s="6">
        <v>0</v>
      </c>
      <c r="AG129" s="6">
        <v>0</v>
      </c>
      <c r="AH129" s="6">
        <v>0</v>
      </c>
      <c r="AI129" s="6">
        <v>0</v>
      </c>
      <c r="AJ129" s="6">
        <v>0</v>
      </c>
      <c r="AK129" s="6">
        <v>0</v>
      </c>
      <c r="AL129" s="6">
        <v>0</v>
      </c>
      <c r="AM129" s="6">
        <v>0</v>
      </c>
      <c r="AN129" s="6">
        <v>0</v>
      </c>
      <c r="AO129" s="6">
        <v>0</v>
      </c>
      <c r="AP129" s="6">
        <v>0</v>
      </c>
      <c r="AQ129" s="5" t="s">
        <v>147</v>
      </c>
      <c r="AR129" s="6">
        <v>7952.89</v>
      </c>
      <c r="AS129" s="6">
        <v>6952.89</v>
      </c>
      <c r="AT129" s="6">
        <v>1000</v>
      </c>
      <c r="AU129" s="6">
        <v>0</v>
      </c>
      <c r="AV129" s="6">
        <v>0</v>
      </c>
      <c r="AW129" s="5" t="s">
        <v>147</v>
      </c>
      <c r="AX129" s="6">
        <v>0</v>
      </c>
      <c r="AY129" s="5" t="s">
        <v>482</v>
      </c>
    </row>
    <row r="130" s="1" customFormat="1" spans="1:51">
      <c r="A130" s="5">
        <v>126</v>
      </c>
      <c r="B130" s="5" t="s">
        <v>475</v>
      </c>
      <c r="C130" s="5" t="s">
        <v>476</v>
      </c>
      <c r="D130" s="5" t="s">
        <v>180</v>
      </c>
      <c r="E130" s="5" t="s">
        <v>152</v>
      </c>
      <c r="F130" s="5" t="s">
        <v>168</v>
      </c>
      <c r="G130" s="5" t="s">
        <v>154</v>
      </c>
      <c r="H130" s="5" t="s">
        <v>156</v>
      </c>
      <c r="I130" s="5" t="s">
        <v>157</v>
      </c>
      <c r="J130" s="5" t="s">
        <v>477</v>
      </c>
      <c r="K130" s="5" t="s">
        <v>158</v>
      </c>
      <c r="L130" s="5" t="s">
        <v>478</v>
      </c>
      <c r="M130" s="5" t="s">
        <v>478</v>
      </c>
      <c r="N130" s="5" t="s">
        <v>147</v>
      </c>
      <c r="O130" s="5" t="s">
        <v>185</v>
      </c>
      <c r="P130" s="5" t="s">
        <v>478</v>
      </c>
      <c r="Q130" s="5" t="s">
        <v>478</v>
      </c>
      <c r="R130" s="5" t="s">
        <v>163</v>
      </c>
      <c r="S130" s="5" t="s">
        <v>163</v>
      </c>
      <c r="T130" s="5" t="s">
        <v>163</v>
      </c>
      <c r="U130" s="5" t="s">
        <v>562</v>
      </c>
      <c r="V130" s="5" t="s">
        <v>546</v>
      </c>
      <c r="W130" s="5">
        <v>40</v>
      </c>
      <c r="X130" s="5" t="s">
        <v>475</v>
      </c>
      <c r="Y130" s="5" t="s">
        <v>162</v>
      </c>
      <c r="Z130" s="5" t="s">
        <v>163</v>
      </c>
      <c r="AA130" s="5" t="s">
        <v>163</v>
      </c>
      <c r="AB130" s="5" t="s">
        <v>163</v>
      </c>
      <c r="AC130" s="5" t="s">
        <v>163</v>
      </c>
      <c r="AD130" s="5" t="s">
        <v>481</v>
      </c>
      <c r="AE130" s="5" t="s">
        <v>174</v>
      </c>
      <c r="AF130" s="6">
        <v>0</v>
      </c>
      <c r="AG130" s="6">
        <v>0</v>
      </c>
      <c r="AH130" s="6">
        <v>0</v>
      </c>
      <c r="AI130" s="6">
        <v>0</v>
      </c>
      <c r="AJ130" s="6">
        <v>0</v>
      </c>
      <c r="AK130" s="6">
        <v>0</v>
      </c>
      <c r="AL130" s="6">
        <v>0</v>
      </c>
      <c r="AM130" s="6">
        <v>0</v>
      </c>
      <c r="AN130" s="6">
        <v>0</v>
      </c>
      <c r="AO130" s="6">
        <v>0</v>
      </c>
      <c r="AP130" s="6">
        <v>0</v>
      </c>
      <c r="AQ130" s="5" t="s">
        <v>147</v>
      </c>
      <c r="AR130" s="6">
        <v>7505.95</v>
      </c>
      <c r="AS130" s="6">
        <v>6505.95</v>
      </c>
      <c r="AT130" s="6">
        <v>1000</v>
      </c>
      <c r="AU130" s="6">
        <v>0</v>
      </c>
      <c r="AV130" s="6">
        <v>0</v>
      </c>
      <c r="AW130" s="5" t="s">
        <v>147</v>
      </c>
      <c r="AX130" s="6">
        <v>0</v>
      </c>
      <c r="AY130" s="5" t="s">
        <v>482</v>
      </c>
    </row>
    <row r="131" s="1" customFormat="1" spans="1:51">
      <c r="A131" s="5">
        <v>127</v>
      </c>
      <c r="B131" s="5" t="s">
        <v>475</v>
      </c>
      <c r="C131" s="5" t="s">
        <v>476</v>
      </c>
      <c r="D131" s="5" t="s">
        <v>180</v>
      </c>
      <c r="E131" s="5" t="s">
        <v>152</v>
      </c>
      <c r="F131" s="5" t="s">
        <v>168</v>
      </c>
      <c r="G131" s="5" t="s">
        <v>154</v>
      </c>
      <c r="H131" s="5" t="s">
        <v>156</v>
      </c>
      <c r="I131" s="5" t="s">
        <v>157</v>
      </c>
      <c r="J131" s="5" t="s">
        <v>477</v>
      </c>
      <c r="K131" s="5" t="s">
        <v>158</v>
      </c>
      <c r="L131" s="5" t="s">
        <v>478</v>
      </c>
      <c r="M131" s="5" t="s">
        <v>478</v>
      </c>
      <c r="N131" s="5" t="s">
        <v>147</v>
      </c>
      <c r="O131" s="5" t="s">
        <v>185</v>
      </c>
      <c r="P131" s="5" t="s">
        <v>478</v>
      </c>
      <c r="Q131" s="5" t="s">
        <v>478</v>
      </c>
      <c r="R131" s="5" t="s">
        <v>163</v>
      </c>
      <c r="S131" s="5" t="s">
        <v>163</v>
      </c>
      <c r="T131" s="5" t="s">
        <v>163</v>
      </c>
      <c r="U131" s="5" t="s">
        <v>659</v>
      </c>
      <c r="V131" s="5" t="s">
        <v>660</v>
      </c>
      <c r="W131" s="5">
        <v>41</v>
      </c>
      <c r="X131" s="5" t="s">
        <v>475</v>
      </c>
      <c r="Y131" s="5" t="s">
        <v>162</v>
      </c>
      <c r="Z131" s="5" t="s">
        <v>163</v>
      </c>
      <c r="AA131" s="5" t="s">
        <v>163</v>
      </c>
      <c r="AB131" s="5" t="s">
        <v>163</v>
      </c>
      <c r="AC131" s="5" t="s">
        <v>163</v>
      </c>
      <c r="AD131" s="5" t="s">
        <v>481</v>
      </c>
      <c r="AE131" s="5" t="s">
        <v>174</v>
      </c>
      <c r="AF131" s="6">
        <v>0</v>
      </c>
      <c r="AG131" s="6">
        <v>0</v>
      </c>
      <c r="AH131" s="6">
        <v>0</v>
      </c>
      <c r="AI131" s="6">
        <v>0</v>
      </c>
      <c r="AJ131" s="6">
        <v>0</v>
      </c>
      <c r="AK131" s="6">
        <v>0</v>
      </c>
      <c r="AL131" s="6">
        <v>0</v>
      </c>
      <c r="AM131" s="6">
        <v>0</v>
      </c>
      <c r="AN131" s="6">
        <v>0</v>
      </c>
      <c r="AO131" s="6">
        <v>0</v>
      </c>
      <c r="AP131" s="6">
        <v>0</v>
      </c>
      <c r="AQ131" s="5" t="s">
        <v>147</v>
      </c>
      <c r="AR131" s="6">
        <v>6850.4</v>
      </c>
      <c r="AS131" s="6">
        <v>5850.4</v>
      </c>
      <c r="AT131" s="6">
        <v>1000</v>
      </c>
      <c r="AU131" s="6">
        <v>0</v>
      </c>
      <c r="AV131" s="6">
        <v>0</v>
      </c>
      <c r="AW131" s="5" t="s">
        <v>147</v>
      </c>
      <c r="AX131" s="6">
        <v>0</v>
      </c>
      <c r="AY131" s="5" t="s">
        <v>482</v>
      </c>
    </row>
    <row r="132" s="1" customFormat="1" spans="1:51">
      <c r="A132" s="5">
        <v>128</v>
      </c>
      <c r="B132" s="5" t="s">
        <v>475</v>
      </c>
      <c r="C132" s="5" t="s">
        <v>476</v>
      </c>
      <c r="D132" s="5" t="s">
        <v>151</v>
      </c>
      <c r="E132" s="5" t="s">
        <v>152</v>
      </c>
      <c r="F132" s="5" t="s">
        <v>168</v>
      </c>
      <c r="G132" s="5" t="s">
        <v>154</v>
      </c>
      <c r="H132" s="5" t="s">
        <v>156</v>
      </c>
      <c r="I132" s="5" t="s">
        <v>157</v>
      </c>
      <c r="J132" s="5" t="s">
        <v>477</v>
      </c>
      <c r="K132" s="5" t="s">
        <v>158</v>
      </c>
      <c r="L132" s="5" t="s">
        <v>478</v>
      </c>
      <c r="M132" s="5" t="s">
        <v>478</v>
      </c>
      <c r="N132" s="5" t="s">
        <v>147</v>
      </c>
      <c r="O132" s="5" t="s">
        <v>185</v>
      </c>
      <c r="P132" s="5" t="s">
        <v>478</v>
      </c>
      <c r="Q132" s="5" t="s">
        <v>478</v>
      </c>
      <c r="R132" s="5" t="s">
        <v>163</v>
      </c>
      <c r="S132" s="5" t="s">
        <v>163</v>
      </c>
      <c r="T132" s="5" t="s">
        <v>163</v>
      </c>
      <c r="U132" s="5" t="s">
        <v>661</v>
      </c>
      <c r="V132" s="5" t="s">
        <v>662</v>
      </c>
      <c r="W132" s="5">
        <v>35</v>
      </c>
      <c r="X132" s="5" t="s">
        <v>475</v>
      </c>
      <c r="Y132" s="5" t="s">
        <v>162</v>
      </c>
      <c r="Z132" s="5" t="s">
        <v>163</v>
      </c>
      <c r="AA132" s="5" t="s">
        <v>163</v>
      </c>
      <c r="AB132" s="5" t="s">
        <v>163</v>
      </c>
      <c r="AC132" s="5" t="s">
        <v>163</v>
      </c>
      <c r="AD132" s="5" t="s">
        <v>481</v>
      </c>
      <c r="AE132" s="5" t="s">
        <v>174</v>
      </c>
      <c r="AF132" s="6">
        <v>0</v>
      </c>
      <c r="AG132" s="6">
        <v>0</v>
      </c>
      <c r="AH132" s="6">
        <v>0</v>
      </c>
      <c r="AI132" s="6">
        <v>0</v>
      </c>
      <c r="AJ132" s="6">
        <v>0</v>
      </c>
      <c r="AK132" s="6">
        <v>0</v>
      </c>
      <c r="AL132" s="6">
        <v>0</v>
      </c>
      <c r="AM132" s="6">
        <v>0</v>
      </c>
      <c r="AN132" s="6">
        <v>0</v>
      </c>
      <c r="AO132" s="6">
        <v>0</v>
      </c>
      <c r="AP132" s="6">
        <v>0</v>
      </c>
      <c r="AQ132" s="5" t="s">
        <v>147</v>
      </c>
      <c r="AR132" s="6">
        <v>6816.12</v>
      </c>
      <c r="AS132" s="6">
        <v>5816.12</v>
      </c>
      <c r="AT132" s="6">
        <v>1000</v>
      </c>
      <c r="AU132" s="6">
        <v>0</v>
      </c>
      <c r="AV132" s="6">
        <v>0</v>
      </c>
      <c r="AW132" s="5" t="s">
        <v>147</v>
      </c>
      <c r="AX132" s="6">
        <v>0</v>
      </c>
      <c r="AY132" s="5" t="s">
        <v>482</v>
      </c>
    </row>
    <row r="133" s="1" customFormat="1" spans="1:51">
      <c r="A133" s="5">
        <v>129</v>
      </c>
      <c r="B133" s="5" t="s">
        <v>475</v>
      </c>
      <c r="C133" s="5" t="s">
        <v>476</v>
      </c>
      <c r="D133" s="5" t="s">
        <v>151</v>
      </c>
      <c r="E133" s="5" t="s">
        <v>152</v>
      </c>
      <c r="F133" s="5" t="s">
        <v>168</v>
      </c>
      <c r="G133" s="5" t="s">
        <v>154</v>
      </c>
      <c r="H133" s="5" t="s">
        <v>156</v>
      </c>
      <c r="I133" s="5" t="s">
        <v>157</v>
      </c>
      <c r="J133" s="5" t="s">
        <v>477</v>
      </c>
      <c r="K133" s="5" t="s">
        <v>158</v>
      </c>
      <c r="L133" s="5" t="s">
        <v>478</v>
      </c>
      <c r="M133" s="5" t="s">
        <v>478</v>
      </c>
      <c r="N133" s="5" t="s">
        <v>147</v>
      </c>
      <c r="O133" s="5" t="s">
        <v>185</v>
      </c>
      <c r="P133" s="5" t="s">
        <v>478</v>
      </c>
      <c r="Q133" s="5" t="s">
        <v>478</v>
      </c>
      <c r="R133" s="5" t="s">
        <v>163</v>
      </c>
      <c r="S133" s="5" t="s">
        <v>163</v>
      </c>
      <c r="T133" s="5" t="s">
        <v>163</v>
      </c>
      <c r="U133" s="5" t="s">
        <v>536</v>
      </c>
      <c r="V133" s="5" t="s">
        <v>663</v>
      </c>
      <c r="W133" s="5">
        <v>35</v>
      </c>
      <c r="X133" s="5" t="s">
        <v>475</v>
      </c>
      <c r="Y133" s="5" t="s">
        <v>162</v>
      </c>
      <c r="Z133" s="5" t="s">
        <v>163</v>
      </c>
      <c r="AA133" s="5" t="s">
        <v>163</v>
      </c>
      <c r="AB133" s="5" t="s">
        <v>163</v>
      </c>
      <c r="AC133" s="5" t="s">
        <v>163</v>
      </c>
      <c r="AD133" s="5" t="s">
        <v>481</v>
      </c>
      <c r="AE133" s="5" t="s">
        <v>174</v>
      </c>
      <c r="AF133" s="6">
        <v>0</v>
      </c>
      <c r="AG133" s="6">
        <v>0</v>
      </c>
      <c r="AH133" s="6">
        <v>0</v>
      </c>
      <c r="AI133" s="6">
        <v>0</v>
      </c>
      <c r="AJ133" s="6">
        <v>0</v>
      </c>
      <c r="AK133" s="6">
        <v>0</v>
      </c>
      <c r="AL133" s="6">
        <v>0</v>
      </c>
      <c r="AM133" s="6">
        <v>0</v>
      </c>
      <c r="AN133" s="6">
        <v>0</v>
      </c>
      <c r="AO133" s="6">
        <v>0</v>
      </c>
      <c r="AP133" s="6">
        <v>0</v>
      </c>
      <c r="AQ133" s="5" t="s">
        <v>147</v>
      </c>
      <c r="AR133" s="6">
        <v>6428.9</v>
      </c>
      <c r="AS133" s="6">
        <v>5428.9</v>
      </c>
      <c r="AT133" s="6">
        <v>1000</v>
      </c>
      <c r="AU133" s="6">
        <v>0</v>
      </c>
      <c r="AV133" s="6">
        <v>0</v>
      </c>
      <c r="AW133" s="5" t="s">
        <v>147</v>
      </c>
      <c r="AX133" s="6">
        <v>0</v>
      </c>
      <c r="AY133" s="5" t="s">
        <v>482</v>
      </c>
    </row>
    <row r="134" s="1" customFormat="1" spans="1:51">
      <c r="A134" s="5">
        <v>130</v>
      </c>
      <c r="B134" s="5" t="s">
        <v>475</v>
      </c>
      <c r="C134" s="5" t="s">
        <v>476</v>
      </c>
      <c r="D134" s="5" t="s">
        <v>180</v>
      </c>
      <c r="E134" s="5" t="s">
        <v>152</v>
      </c>
      <c r="F134" s="5" t="s">
        <v>168</v>
      </c>
      <c r="G134" s="5" t="s">
        <v>154</v>
      </c>
      <c r="H134" s="5" t="s">
        <v>156</v>
      </c>
      <c r="I134" s="5" t="s">
        <v>157</v>
      </c>
      <c r="J134" s="5" t="s">
        <v>477</v>
      </c>
      <c r="K134" s="5" t="s">
        <v>158</v>
      </c>
      <c r="L134" s="5" t="s">
        <v>478</v>
      </c>
      <c r="M134" s="5" t="s">
        <v>478</v>
      </c>
      <c r="N134" s="5" t="s">
        <v>147</v>
      </c>
      <c r="O134" s="5" t="s">
        <v>185</v>
      </c>
      <c r="P134" s="5" t="s">
        <v>478</v>
      </c>
      <c r="Q134" s="5" t="s">
        <v>478</v>
      </c>
      <c r="R134" s="5" t="s">
        <v>163</v>
      </c>
      <c r="S134" s="5" t="s">
        <v>163</v>
      </c>
      <c r="T134" s="5" t="s">
        <v>163</v>
      </c>
      <c r="U134" s="5" t="s">
        <v>664</v>
      </c>
      <c r="V134" s="5" t="s">
        <v>524</v>
      </c>
      <c r="W134" s="5">
        <v>36</v>
      </c>
      <c r="X134" s="5" t="s">
        <v>475</v>
      </c>
      <c r="Y134" s="5" t="s">
        <v>162</v>
      </c>
      <c r="Z134" s="5" t="s">
        <v>163</v>
      </c>
      <c r="AA134" s="5" t="s">
        <v>163</v>
      </c>
      <c r="AB134" s="5" t="s">
        <v>163</v>
      </c>
      <c r="AC134" s="5" t="s">
        <v>163</v>
      </c>
      <c r="AD134" s="5" t="s">
        <v>481</v>
      </c>
      <c r="AE134" s="5" t="s">
        <v>174</v>
      </c>
      <c r="AF134" s="6">
        <v>0</v>
      </c>
      <c r="AG134" s="6">
        <v>0</v>
      </c>
      <c r="AH134" s="6">
        <v>0</v>
      </c>
      <c r="AI134" s="6">
        <v>0</v>
      </c>
      <c r="AJ134" s="6">
        <v>0</v>
      </c>
      <c r="AK134" s="6">
        <v>0</v>
      </c>
      <c r="AL134" s="6">
        <v>0</v>
      </c>
      <c r="AM134" s="6">
        <v>0</v>
      </c>
      <c r="AN134" s="6">
        <v>0</v>
      </c>
      <c r="AO134" s="6">
        <v>0</v>
      </c>
      <c r="AP134" s="6">
        <v>0</v>
      </c>
      <c r="AQ134" s="5" t="s">
        <v>147</v>
      </c>
      <c r="AR134" s="6">
        <v>6865.97</v>
      </c>
      <c r="AS134" s="6">
        <v>5865.97</v>
      </c>
      <c r="AT134" s="6">
        <v>1000</v>
      </c>
      <c r="AU134" s="6">
        <v>0</v>
      </c>
      <c r="AV134" s="6">
        <v>0</v>
      </c>
      <c r="AW134" s="5" t="s">
        <v>147</v>
      </c>
      <c r="AX134" s="6">
        <v>0</v>
      </c>
      <c r="AY134" s="5" t="s">
        <v>482</v>
      </c>
    </row>
    <row r="135" s="1" customFormat="1" spans="1:51">
      <c r="A135" s="5">
        <v>131</v>
      </c>
      <c r="B135" s="5" t="s">
        <v>475</v>
      </c>
      <c r="C135" s="5" t="s">
        <v>476</v>
      </c>
      <c r="D135" s="5" t="s">
        <v>180</v>
      </c>
      <c r="E135" s="5" t="s">
        <v>152</v>
      </c>
      <c r="F135" s="5" t="s">
        <v>153</v>
      </c>
      <c r="G135" s="5" t="s">
        <v>154</v>
      </c>
      <c r="H135" s="5" t="s">
        <v>156</v>
      </c>
      <c r="I135" s="5" t="s">
        <v>157</v>
      </c>
      <c r="J135" s="5" t="s">
        <v>477</v>
      </c>
      <c r="K135" s="5" t="s">
        <v>158</v>
      </c>
      <c r="L135" s="5" t="s">
        <v>478</v>
      </c>
      <c r="M135" s="5" t="s">
        <v>478</v>
      </c>
      <c r="N135" s="5" t="s">
        <v>147</v>
      </c>
      <c r="O135" s="5" t="s">
        <v>185</v>
      </c>
      <c r="P135" s="5" t="s">
        <v>478</v>
      </c>
      <c r="Q135" s="5" t="s">
        <v>478</v>
      </c>
      <c r="R135" s="5" t="s">
        <v>163</v>
      </c>
      <c r="S135" s="5" t="s">
        <v>163</v>
      </c>
      <c r="T135" s="5" t="s">
        <v>163</v>
      </c>
      <c r="U135" s="5" t="s">
        <v>665</v>
      </c>
      <c r="V135" s="5" t="s">
        <v>577</v>
      </c>
      <c r="W135" s="5">
        <v>37</v>
      </c>
      <c r="X135" s="5" t="s">
        <v>475</v>
      </c>
      <c r="Y135" s="5" t="s">
        <v>162</v>
      </c>
      <c r="Z135" s="5" t="s">
        <v>163</v>
      </c>
      <c r="AA135" s="5" t="s">
        <v>163</v>
      </c>
      <c r="AB135" s="5" t="s">
        <v>163</v>
      </c>
      <c r="AC135" s="5" t="s">
        <v>163</v>
      </c>
      <c r="AD135" s="5" t="s">
        <v>481</v>
      </c>
      <c r="AE135" s="5" t="s">
        <v>174</v>
      </c>
      <c r="AF135" s="6">
        <v>0</v>
      </c>
      <c r="AG135" s="6">
        <v>0</v>
      </c>
      <c r="AH135" s="6">
        <v>0</v>
      </c>
      <c r="AI135" s="6">
        <v>0</v>
      </c>
      <c r="AJ135" s="6">
        <v>0</v>
      </c>
      <c r="AK135" s="6">
        <v>0</v>
      </c>
      <c r="AL135" s="6">
        <v>0</v>
      </c>
      <c r="AM135" s="6">
        <v>0</v>
      </c>
      <c r="AN135" s="6">
        <v>0</v>
      </c>
      <c r="AO135" s="6">
        <v>0</v>
      </c>
      <c r="AP135" s="6">
        <v>0</v>
      </c>
      <c r="AQ135" s="5" t="s">
        <v>147</v>
      </c>
      <c r="AR135" s="6">
        <v>7254.81</v>
      </c>
      <c r="AS135" s="6">
        <v>6254.81</v>
      </c>
      <c r="AT135" s="6">
        <v>1000</v>
      </c>
      <c r="AU135" s="6">
        <v>0</v>
      </c>
      <c r="AV135" s="6">
        <v>0</v>
      </c>
      <c r="AW135" s="5" t="s">
        <v>147</v>
      </c>
      <c r="AX135" s="6">
        <v>0</v>
      </c>
      <c r="AY135" s="5" t="s">
        <v>482</v>
      </c>
    </row>
    <row r="136" s="1" customFormat="1" spans="1:51">
      <c r="A136" s="5">
        <v>132</v>
      </c>
      <c r="B136" s="5" t="s">
        <v>475</v>
      </c>
      <c r="C136" s="5" t="s">
        <v>476</v>
      </c>
      <c r="D136" s="5" t="s">
        <v>180</v>
      </c>
      <c r="E136" s="5" t="s">
        <v>152</v>
      </c>
      <c r="F136" s="5" t="s">
        <v>168</v>
      </c>
      <c r="G136" s="5" t="s">
        <v>154</v>
      </c>
      <c r="H136" s="5" t="s">
        <v>156</v>
      </c>
      <c r="I136" s="5" t="s">
        <v>157</v>
      </c>
      <c r="J136" s="5" t="s">
        <v>477</v>
      </c>
      <c r="K136" s="5" t="s">
        <v>158</v>
      </c>
      <c r="L136" s="5" t="s">
        <v>478</v>
      </c>
      <c r="M136" s="5" t="s">
        <v>478</v>
      </c>
      <c r="N136" s="5" t="s">
        <v>147</v>
      </c>
      <c r="O136" s="5" t="s">
        <v>189</v>
      </c>
      <c r="P136" s="5" t="s">
        <v>478</v>
      </c>
      <c r="Q136" s="5" t="s">
        <v>478</v>
      </c>
      <c r="R136" s="5" t="s">
        <v>163</v>
      </c>
      <c r="S136" s="5" t="s">
        <v>163</v>
      </c>
      <c r="T136" s="5" t="s">
        <v>163</v>
      </c>
      <c r="U136" s="5" t="s">
        <v>645</v>
      </c>
      <c r="V136" s="5" t="s">
        <v>621</v>
      </c>
      <c r="W136" s="5">
        <v>40</v>
      </c>
      <c r="X136" s="5" t="s">
        <v>475</v>
      </c>
      <c r="Y136" s="5" t="s">
        <v>162</v>
      </c>
      <c r="Z136" s="5" t="s">
        <v>163</v>
      </c>
      <c r="AA136" s="5" t="s">
        <v>163</v>
      </c>
      <c r="AB136" s="5" t="s">
        <v>163</v>
      </c>
      <c r="AC136" s="5" t="s">
        <v>163</v>
      </c>
      <c r="AD136" s="5" t="s">
        <v>481</v>
      </c>
      <c r="AE136" s="5" t="s">
        <v>174</v>
      </c>
      <c r="AF136" s="6">
        <v>0</v>
      </c>
      <c r="AG136" s="6">
        <v>0</v>
      </c>
      <c r="AH136" s="6">
        <v>0</v>
      </c>
      <c r="AI136" s="6">
        <v>0</v>
      </c>
      <c r="AJ136" s="6">
        <v>0</v>
      </c>
      <c r="AK136" s="6">
        <v>0</v>
      </c>
      <c r="AL136" s="6">
        <v>0</v>
      </c>
      <c r="AM136" s="6">
        <v>0</v>
      </c>
      <c r="AN136" s="6">
        <v>0</v>
      </c>
      <c r="AO136" s="6">
        <v>0</v>
      </c>
      <c r="AP136" s="6">
        <v>0</v>
      </c>
      <c r="AQ136" s="5" t="s">
        <v>147</v>
      </c>
      <c r="AR136" s="6">
        <v>8951.36</v>
      </c>
      <c r="AS136" s="6">
        <v>7951.36</v>
      </c>
      <c r="AT136" s="6">
        <v>1000</v>
      </c>
      <c r="AU136" s="6">
        <v>0</v>
      </c>
      <c r="AV136" s="6">
        <v>0</v>
      </c>
      <c r="AW136" s="5" t="s">
        <v>147</v>
      </c>
      <c r="AX136" s="6">
        <v>0</v>
      </c>
      <c r="AY136" s="5" t="s">
        <v>482</v>
      </c>
    </row>
    <row r="137" s="1" customFormat="1" spans="1:51">
      <c r="A137" s="5">
        <v>133</v>
      </c>
      <c r="B137" s="5" t="s">
        <v>475</v>
      </c>
      <c r="C137" s="5" t="s">
        <v>476</v>
      </c>
      <c r="D137" s="5" t="s">
        <v>180</v>
      </c>
      <c r="E137" s="5" t="s">
        <v>152</v>
      </c>
      <c r="F137" s="5" t="s">
        <v>153</v>
      </c>
      <c r="G137" s="5" t="s">
        <v>154</v>
      </c>
      <c r="H137" s="5" t="s">
        <v>156</v>
      </c>
      <c r="I137" s="5" t="s">
        <v>157</v>
      </c>
      <c r="J137" s="5" t="s">
        <v>477</v>
      </c>
      <c r="K137" s="5" t="s">
        <v>158</v>
      </c>
      <c r="L137" s="5" t="s">
        <v>478</v>
      </c>
      <c r="M137" s="5" t="s">
        <v>478</v>
      </c>
      <c r="N137" s="5" t="s">
        <v>147</v>
      </c>
      <c r="O137" s="5" t="s">
        <v>185</v>
      </c>
      <c r="P137" s="5" t="s">
        <v>478</v>
      </c>
      <c r="Q137" s="5" t="s">
        <v>478</v>
      </c>
      <c r="R137" s="5" t="s">
        <v>163</v>
      </c>
      <c r="S137" s="5" t="s">
        <v>163</v>
      </c>
      <c r="T137" s="5" t="s">
        <v>163</v>
      </c>
      <c r="U137" s="5" t="s">
        <v>612</v>
      </c>
      <c r="V137" s="5" t="s">
        <v>644</v>
      </c>
      <c r="W137" s="5">
        <v>40</v>
      </c>
      <c r="X137" s="5" t="s">
        <v>475</v>
      </c>
      <c r="Y137" s="5" t="s">
        <v>162</v>
      </c>
      <c r="Z137" s="5" t="s">
        <v>163</v>
      </c>
      <c r="AA137" s="5" t="s">
        <v>163</v>
      </c>
      <c r="AB137" s="5" t="s">
        <v>163</v>
      </c>
      <c r="AC137" s="5" t="s">
        <v>163</v>
      </c>
      <c r="AD137" s="5" t="s">
        <v>481</v>
      </c>
      <c r="AE137" s="5" t="s">
        <v>174</v>
      </c>
      <c r="AF137" s="6">
        <v>0</v>
      </c>
      <c r="AG137" s="6">
        <v>0</v>
      </c>
      <c r="AH137" s="6">
        <v>0</v>
      </c>
      <c r="AI137" s="6">
        <v>0</v>
      </c>
      <c r="AJ137" s="6">
        <v>0</v>
      </c>
      <c r="AK137" s="6">
        <v>0</v>
      </c>
      <c r="AL137" s="6">
        <v>0</v>
      </c>
      <c r="AM137" s="6">
        <v>0</v>
      </c>
      <c r="AN137" s="6">
        <v>0</v>
      </c>
      <c r="AO137" s="6">
        <v>0</v>
      </c>
      <c r="AP137" s="6">
        <v>0</v>
      </c>
      <c r="AQ137" s="5" t="s">
        <v>147</v>
      </c>
      <c r="AR137" s="6">
        <v>7613.84</v>
      </c>
      <c r="AS137" s="6">
        <v>6613.84</v>
      </c>
      <c r="AT137" s="6">
        <v>1000</v>
      </c>
      <c r="AU137" s="6">
        <v>0</v>
      </c>
      <c r="AV137" s="6">
        <v>0</v>
      </c>
      <c r="AW137" s="5" t="s">
        <v>147</v>
      </c>
      <c r="AX137" s="6">
        <v>0</v>
      </c>
      <c r="AY137" s="5" t="s">
        <v>482</v>
      </c>
    </row>
    <row r="138" s="1" customFormat="1" spans="1:51">
      <c r="A138" s="5">
        <v>134</v>
      </c>
      <c r="B138" s="5" t="s">
        <v>475</v>
      </c>
      <c r="C138" s="5" t="s">
        <v>476</v>
      </c>
      <c r="D138" s="5" t="s">
        <v>180</v>
      </c>
      <c r="E138" s="5" t="s">
        <v>152</v>
      </c>
      <c r="F138" s="5" t="s">
        <v>168</v>
      </c>
      <c r="G138" s="5" t="s">
        <v>154</v>
      </c>
      <c r="H138" s="5" t="s">
        <v>156</v>
      </c>
      <c r="I138" s="5" t="s">
        <v>157</v>
      </c>
      <c r="J138" s="5" t="s">
        <v>477</v>
      </c>
      <c r="K138" s="5" t="s">
        <v>158</v>
      </c>
      <c r="L138" s="5" t="s">
        <v>478</v>
      </c>
      <c r="M138" s="5" t="s">
        <v>478</v>
      </c>
      <c r="N138" s="5" t="s">
        <v>147</v>
      </c>
      <c r="O138" s="5" t="s">
        <v>185</v>
      </c>
      <c r="P138" s="5" t="s">
        <v>478</v>
      </c>
      <c r="Q138" s="5" t="s">
        <v>478</v>
      </c>
      <c r="R138" s="5" t="s">
        <v>163</v>
      </c>
      <c r="S138" s="5" t="s">
        <v>163</v>
      </c>
      <c r="T138" s="5" t="s">
        <v>163</v>
      </c>
      <c r="U138" s="5" t="s">
        <v>555</v>
      </c>
      <c r="V138" s="5" t="s">
        <v>666</v>
      </c>
      <c r="W138" s="5">
        <v>37</v>
      </c>
      <c r="X138" s="5" t="s">
        <v>475</v>
      </c>
      <c r="Y138" s="5" t="s">
        <v>162</v>
      </c>
      <c r="Z138" s="5" t="s">
        <v>163</v>
      </c>
      <c r="AA138" s="5" t="s">
        <v>163</v>
      </c>
      <c r="AB138" s="5" t="s">
        <v>163</v>
      </c>
      <c r="AC138" s="5" t="s">
        <v>163</v>
      </c>
      <c r="AD138" s="5" t="s">
        <v>481</v>
      </c>
      <c r="AE138" s="5" t="s">
        <v>174</v>
      </c>
      <c r="AF138" s="6">
        <v>0</v>
      </c>
      <c r="AG138" s="6">
        <v>0</v>
      </c>
      <c r="AH138" s="6">
        <v>0</v>
      </c>
      <c r="AI138" s="6">
        <v>0</v>
      </c>
      <c r="AJ138" s="6">
        <v>0</v>
      </c>
      <c r="AK138" s="6">
        <v>0</v>
      </c>
      <c r="AL138" s="6">
        <v>0</v>
      </c>
      <c r="AM138" s="6">
        <v>0</v>
      </c>
      <c r="AN138" s="6">
        <v>0</v>
      </c>
      <c r="AO138" s="6">
        <v>0</v>
      </c>
      <c r="AP138" s="6">
        <v>0</v>
      </c>
      <c r="AQ138" s="5" t="s">
        <v>147</v>
      </c>
      <c r="AR138" s="6">
        <v>6850.4</v>
      </c>
      <c r="AS138" s="6">
        <v>5850.4</v>
      </c>
      <c r="AT138" s="6">
        <v>1000</v>
      </c>
      <c r="AU138" s="6">
        <v>0</v>
      </c>
      <c r="AV138" s="6">
        <v>0</v>
      </c>
      <c r="AW138" s="5" t="s">
        <v>147</v>
      </c>
      <c r="AX138" s="6">
        <v>0</v>
      </c>
      <c r="AY138" s="5" t="s">
        <v>482</v>
      </c>
    </row>
    <row r="139" s="1" customFormat="1" spans="1:51">
      <c r="A139" s="5">
        <v>135</v>
      </c>
      <c r="B139" s="5" t="s">
        <v>475</v>
      </c>
      <c r="C139" s="5" t="s">
        <v>476</v>
      </c>
      <c r="D139" s="5" t="s">
        <v>180</v>
      </c>
      <c r="E139" s="5" t="s">
        <v>152</v>
      </c>
      <c r="F139" s="5" t="s">
        <v>168</v>
      </c>
      <c r="G139" s="5" t="s">
        <v>154</v>
      </c>
      <c r="H139" s="5" t="s">
        <v>156</v>
      </c>
      <c r="I139" s="5" t="s">
        <v>157</v>
      </c>
      <c r="J139" s="5" t="s">
        <v>477</v>
      </c>
      <c r="K139" s="5" t="s">
        <v>158</v>
      </c>
      <c r="L139" s="5" t="s">
        <v>478</v>
      </c>
      <c r="M139" s="5" t="s">
        <v>478</v>
      </c>
      <c r="N139" s="5" t="s">
        <v>147</v>
      </c>
      <c r="O139" s="5" t="s">
        <v>185</v>
      </c>
      <c r="P139" s="5" t="s">
        <v>478</v>
      </c>
      <c r="Q139" s="5" t="s">
        <v>478</v>
      </c>
      <c r="R139" s="5" t="s">
        <v>163</v>
      </c>
      <c r="S139" s="5" t="s">
        <v>163</v>
      </c>
      <c r="T139" s="5" t="s">
        <v>163</v>
      </c>
      <c r="U139" s="5" t="s">
        <v>667</v>
      </c>
      <c r="V139" s="5" t="s">
        <v>499</v>
      </c>
      <c r="W139" s="5">
        <v>33</v>
      </c>
      <c r="X139" s="5" t="s">
        <v>475</v>
      </c>
      <c r="Y139" s="5" t="s">
        <v>162</v>
      </c>
      <c r="Z139" s="5" t="s">
        <v>163</v>
      </c>
      <c r="AA139" s="5" t="s">
        <v>163</v>
      </c>
      <c r="AB139" s="5" t="s">
        <v>163</v>
      </c>
      <c r="AC139" s="5" t="s">
        <v>163</v>
      </c>
      <c r="AD139" s="5" t="s">
        <v>481</v>
      </c>
      <c r="AE139" s="5" t="s">
        <v>174</v>
      </c>
      <c r="AF139" s="6">
        <v>0</v>
      </c>
      <c r="AG139" s="6">
        <v>0</v>
      </c>
      <c r="AH139" s="6">
        <v>0</v>
      </c>
      <c r="AI139" s="6">
        <v>0</v>
      </c>
      <c r="AJ139" s="6">
        <v>0</v>
      </c>
      <c r="AK139" s="6">
        <v>0</v>
      </c>
      <c r="AL139" s="6">
        <v>0</v>
      </c>
      <c r="AM139" s="6">
        <v>0</v>
      </c>
      <c r="AN139" s="6">
        <v>0</v>
      </c>
      <c r="AO139" s="6">
        <v>0</v>
      </c>
      <c r="AP139" s="6">
        <v>0</v>
      </c>
      <c r="AQ139" s="5" t="s">
        <v>147</v>
      </c>
      <c r="AR139" s="6">
        <v>7509.53</v>
      </c>
      <c r="AS139" s="6">
        <v>6509.53</v>
      </c>
      <c r="AT139" s="6">
        <v>1000</v>
      </c>
      <c r="AU139" s="6">
        <v>0</v>
      </c>
      <c r="AV139" s="6">
        <v>0</v>
      </c>
      <c r="AW139" s="5" t="s">
        <v>147</v>
      </c>
      <c r="AX139" s="6">
        <v>0</v>
      </c>
      <c r="AY139" s="5" t="s">
        <v>482</v>
      </c>
    </row>
    <row r="140" s="1" customFormat="1" spans="1:51">
      <c r="A140" s="5">
        <v>136</v>
      </c>
      <c r="B140" s="5" t="s">
        <v>475</v>
      </c>
      <c r="C140" s="5" t="s">
        <v>476</v>
      </c>
      <c r="D140" s="5" t="s">
        <v>180</v>
      </c>
      <c r="E140" s="5" t="s">
        <v>152</v>
      </c>
      <c r="F140" s="5" t="s">
        <v>168</v>
      </c>
      <c r="G140" s="5" t="s">
        <v>154</v>
      </c>
      <c r="H140" s="5" t="s">
        <v>156</v>
      </c>
      <c r="I140" s="5" t="s">
        <v>157</v>
      </c>
      <c r="J140" s="5" t="s">
        <v>477</v>
      </c>
      <c r="K140" s="5" t="s">
        <v>158</v>
      </c>
      <c r="L140" s="5" t="s">
        <v>478</v>
      </c>
      <c r="M140" s="5" t="s">
        <v>478</v>
      </c>
      <c r="N140" s="5" t="s">
        <v>147</v>
      </c>
      <c r="O140" s="5" t="s">
        <v>185</v>
      </c>
      <c r="P140" s="5" t="s">
        <v>478</v>
      </c>
      <c r="Q140" s="5" t="s">
        <v>478</v>
      </c>
      <c r="R140" s="5" t="s">
        <v>163</v>
      </c>
      <c r="S140" s="5" t="s">
        <v>163</v>
      </c>
      <c r="T140" s="5" t="s">
        <v>163</v>
      </c>
      <c r="U140" s="5" t="s">
        <v>560</v>
      </c>
      <c r="V140" s="5" t="s">
        <v>632</v>
      </c>
      <c r="W140" s="5">
        <v>41</v>
      </c>
      <c r="X140" s="5" t="s">
        <v>475</v>
      </c>
      <c r="Y140" s="5" t="s">
        <v>162</v>
      </c>
      <c r="Z140" s="5" t="s">
        <v>163</v>
      </c>
      <c r="AA140" s="5" t="s">
        <v>163</v>
      </c>
      <c r="AB140" s="5" t="s">
        <v>163</v>
      </c>
      <c r="AC140" s="5" t="s">
        <v>163</v>
      </c>
      <c r="AD140" s="5" t="s">
        <v>481</v>
      </c>
      <c r="AE140" s="5" t="s">
        <v>174</v>
      </c>
      <c r="AF140" s="6">
        <v>0</v>
      </c>
      <c r="AG140" s="6">
        <v>0</v>
      </c>
      <c r="AH140" s="6">
        <v>0</v>
      </c>
      <c r="AI140" s="6">
        <v>0</v>
      </c>
      <c r="AJ140" s="6">
        <v>0</v>
      </c>
      <c r="AK140" s="6">
        <v>0</v>
      </c>
      <c r="AL140" s="6">
        <v>0</v>
      </c>
      <c r="AM140" s="6">
        <v>0</v>
      </c>
      <c r="AN140" s="6">
        <v>0</v>
      </c>
      <c r="AO140" s="6">
        <v>0</v>
      </c>
      <c r="AP140" s="6">
        <v>0</v>
      </c>
      <c r="AQ140" s="5" t="s">
        <v>147</v>
      </c>
      <c r="AR140" s="6">
        <v>7847.04</v>
      </c>
      <c r="AS140" s="6">
        <v>6847.04</v>
      </c>
      <c r="AT140" s="6">
        <v>1000</v>
      </c>
      <c r="AU140" s="6">
        <v>0</v>
      </c>
      <c r="AV140" s="6">
        <v>0</v>
      </c>
      <c r="AW140" s="5" t="s">
        <v>147</v>
      </c>
      <c r="AX140" s="6">
        <v>0</v>
      </c>
      <c r="AY140" s="5" t="s">
        <v>482</v>
      </c>
    </row>
    <row r="141" s="1" customFormat="1" spans="1:51">
      <c r="A141" s="5">
        <v>137</v>
      </c>
      <c r="B141" s="5" t="s">
        <v>475</v>
      </c>
      <c r="C141" s="5" t="s">
        <v>476</v>
      </c>
      <c r="D141" s="5" t="s">
        <v>180</v>
      </c>
      <c r="E141" s="5" t="s">
        <v>152</v>
      </c>
      <c r="F141" s="5" t="s">
        <v>168</v>
      </c>
      <c r="G141" s="5" t="s">
        <v>154</v>
      </c>
      <c r="H141" s="5" t="s">
        <v>156</v>
      </c>
      <c r="I141" s="5" t="s">
        <v>157</v>
      </c>
      <c r="J141" s="5" t="s">
        <v>477</v>
      </c>
      <c r="K141" s="5" t="s">
        <v>158</v>
      </c>
      <c r="L141" s="5" t="s">
        <v>478</v>
      </c>
      <c r="M141" s="5" t="s">
        <v>478</v>
      </c>
      <c r="N141" s="5" t="s">
        <v>147</v>
      </c>
      <c r="O141" s="5" t="s">
        <v>185</v>
      </c>
      <c r="P141" s="5" t="s">
        <v>478</v>
      </c>
      <c r="Q141" s="5" t="s">
        <v>478</v>
      </c>
      <c r="R141" s="5" t="s">
        <v>163</v>
      </c>
      <c r="S141" s="5" t="s">
        <v>163</v>
      </c>
      <c r="T141" s="5" t="s">
        <v>163</v>
      </c>
      <c r="U141" s="5" t="s">
        <v>567</v>
      </c>
      <c r="V141" s="5" t="s">
        <v>621</v>
      </c>
      <c r="W141" s="5">
        <v>41</v>
      </c>
      <c r="X141" s="5" t="s">
        <v>475</v>
      </c>
      <c r="Y141" s="5" t="s">
        <v>162</v>
      </c>
      <c r="Z141" s="5" t="s">
        <v>163</v>
      </c>
      <c r="AA141" s="5" t="s">
        <v>163</v>
      </c>
      <c r="AB141" s="5" t="s">
        <v>163</v>
      </c>
      <c r="AC141" s="5" t="s">
        <v>163</v>
      </c>
      <c r="AD141" s="5" t="s">
        <v>481</v>
      </c>
      <c r="AE141" s="5" t="s">
        <v>174</v>
      </c>
      <c r="AF141" s="6">
        <v>0</v>
      </c>
      <c r="AG141" s="6">
        <v>0</v>
      </c>
      <c r="AH141" s="6">
        <v>0</v>
      </c>
      <c r="AI141" s="6">
        <v>0</v>
      </c>
      <c r="AJ141" s="6">
        <v>0</v>
      </c>
      <c r="AK141" s="6">
        <v>0</v>
      </c>
      <c r="AL141" s="6">
        <v>0</v>
      </c>
      <c r="AM141" s="6">
        <v>0</v>
      </c>
      <c r="AN141" s="6">
        <v>0</v>
      </c>
      <c r="AO141" s="6">
        <v>0</v>
      </c>
      <c r="AP141" s="6">
        <v>0</v>
      </c>
      <c r="AQ141" s="5" t="s">
        <v>147</v>
      </c>
      <c r="AR141" s="6">
        <v>8368.56</v>
      </c>
      <c r="AS141" s="6">
        <v>7368.56</v>
      </c>
      <c r="AT141" s="6">
        <v>1000</v>
      </c>
      <c r="AU141" s="6">
        <v>0</v>
      </c>
      <c r="AV141" s="6">
        <v>0</v>
      </c>
      <c r="AW141" s="5" t="s">
        <v>147</v>
      </c>
      <c r="AX141" s="6">
        <v>0</v>
      </c>
      <c r="AY141" s="5" t="s">
        <v>482</v>
      </c>
    </row>
    <row r="142" s="1" customFormat="1" spans="1:51">
      <c r="A142" s="5">
        <v>138</v>
      </c>
      <c r="B142" s="5" t="s">
        <v>475</v>
      </c>
      <c r="C142" s="5" t="s">
        <v>476</v>
      </c>
      <c r="D142" s="5" t="s">
        <v>151</v>
      </c>
      <c r="E142" s="5" t="s">
        <v>152</v>
      </c>
      <c r="F142" s="5" t="s">
        <v>379</v>
      </c>
      <c r="G142" s="5" t="s">
        <v>154</v>
      </c>
      <c r="H142" s="5" t="s">
        <v>156</v>
      </c>
      <c r="I142" s="5" t="s">
        <v>157</v>
      </c>
      <c r="J142" s="5" t="s">
        <v>477</v>
      </c>
      <c r="K142" s="5" t="s">
        <v>158</v>
      </c>
      <c r="L142" s="5" t="s">
        <v>478</v>
      </c>
      <c r="M142" s="5" t="s">
        <v>478</v>
      </c>
      <c r="N142" s="5" t="s">
        <v>147</v>
      </c>
      <c r="O142" s="5" t="s">
        <v>185</v>
      </c>
      <c r="P142" s="5" t="s">
        <v>478</v>
      </c>
      <c r="Q142" s="5" t="s">
        <v>478</v>
      </c>
      <c r="R142" s="5" t="s">
        <v>163</v>
      </c>
      <c r="S142" s="5" t="s">
        <v>163</v>
      </c>
      <c r="T142" s="5" t="s">
        <v>163</v>
      </c>
      <c r="U142" s="5" t="s">
        <v>668</v>
      </c>
      <c r="V142" s="5" t="s">
        <v>539</v>
      </c>
      <c r="W142" s="5">
        <v>37</v>
      </c>
      <c r="X142" s="5" t="s">
        <v>475</v>
      </c>
      <c r="Y142" s="5" t="s">
        <v>162</v>
      </c>
      <c r="Z142" s="5" t="s">
        <v>163</v>
      </c>
      <c r="AA142" s="5" t="s">
        <v>163</v>
      </c>
      <c r="AB142" s="5" t="s">
        <v>163</v>
      </c>
      <c r="AC142" s="5" t="s">
        <v>163</v>
      </c>
      <c r="AD142" s="5" t="s">
        <v>481</v>
      </c>
      <c r="AE142" s="5" t="s">
        <v>174</v>
      </c>
      <c r="AF142" s="6">
        <v>0</v>
      </c>
      <c r="AG142" s="6">
        <v>0</v>
      </c>
      <c r="AH142" s="6">
        <v>0</v>
      </c>
      <c r="AI142" s="6">
        <v>0</v>
      </c>
      <c r="AJ142" s="6">
        <v>0</v>
      </c>
      <c r="AK142" s="6">
        <v>0</v>
      </c>
      <c r="AL142" s="6">
        <v>0</v>
      </c>
      <c r="AM142" s="6">
        <v>0</v>
      </c>
      <c r="AN142" s="6">
        <v>0</v>
      </c>
      <c r="AO142" s="6">
        <v>0</v>
      </c>
      <c r="AP142" s="6">
        <v>0</v>
      </c>
      <c r="AQ142" s="5" t="s">
        <v>147</v>
      </c>
      <c r="AR142" s="6">
        <v>6289.7</v>
      </c>
      <c r="AS142" s="6">
        <v>5289.7</v>
      </c>
      <c r="AT142" s="6">
        <v>1000</v>
      </c>
      <c r="AU142" s="6">
        <v>0</v>
      </c>
      <c r="AV142" s="6">
        <v>0</v>
      </c>
      <c r="AW142" s="5" t="s">
        <v>147</v>
      </c>
      <c r="AX142" s="6">
        <v>0</v>
      </c>
      <c r="AY142" s="5" t="s">
        <v>482</v>
      </c>
    </row>
    <row r="143" s="1" customFormat="1" spans="1:51">
      <c r="A143" s="5">
        <v>139</v>
      </c>
      <c r="B143" s="5" t="s">
        <v>475</v>
      </c>
      <c r="C143" s="5" t="s">
        <v>476</v>
      </c>
      <c r="D143" s="5" t="s">
        <v>180</v>
      </c>
      <c r="E143" s="5" t="s">
        <v>152</v>
      </c>
      <c r="F143" s="5" t="s">
        <v>168</v>
      </c>
      <c r="G143" s="5" t="s">
        <v>154</v>
      </c>
      <c r="H143" s="5" t="s">
        <v>156</v>
      </c>
      <c r="I143" s="5" t="s">
        <v>157</v>
      </c>
      <c r="J143" s="5" t="s">
        <v>477</v>
      </c>
      <c r="K143" s="5" t="s">
        <v>158</v>
      </c>
      <c r="L143" s="5" t="s">
        <v>478</v>
      </c>
      <c r="M143" s="5" t="s">
        <v>478</v>
      </c>
      <c r="N143" s="5" t="s">
        <v>147</v>
      </c>
      <c r="O143" s="5" t="s">
        <v>185</v>
      </c>
      <c r="P143" s="5" t="s">
        <v>478</v>
      </c>
      <c r="Q143" s="5" t="s">
        <v>478</v>
      </c>
      <c r="R143" s="5" t="s">
        <v>163</v>
      </c>
      <c r="S143" s="5" t="s">
        <v>163</v>
      </c>
      <c r="T143" s="5" t="s">
        <v>163</v>
      </c>
      <c r="U143" s="5" t="s">
        <v>614</v>
      </c>
      <c r="V143" s="5" t="s">
        <v>568</v>
      </c>
      <c r="W143" s="5">
        <v>39</v>
      </c>
      <c r="X143" s="5" t="s">
        <v>475</v>
      </c>
      <c r="Y143" s="5" t="s">
        <v>162</v>
      </c>
      <c r="Z143" s="5" t="s">
        <v>163</v>
      </c>
      <c r="AA143" s="5" t="s">
        <v>163</v>
      </c>
      <c r="AB143" s="5" t="s">
        <v>163</v>
      </c>
      <c r="AC143" s="5" t="s">
        <v>163</v>
      </c>
      <c r="AD143" s="5" t="s">
        <v>481</v>
      </c>
      <c r="AE143" s="5" t="s">
        <v>174</v>
      </c>
      <c r="AF143" s="6">
        <v>0</v>
      </c>
      <c r="AG143" s="6">
        <v>0</v>
      </c>
      <c r="AH143" s="6">
        <v>0</v>
      </c>
      <c r="AI143" s="6">
        <v>0</v>
      </c>
      <c r="AJ143" s="6">
        <v>0</v>
      </c>
      <c r="AK143" s="6">
        <v>0</v>
      </c>
      <c r="AL143" s="6">
        <v>0</v>
      </c>
      <c r="AM143" s="6">
        <v>0</v>
      </c>
      <c r="AN143" s="6">
        <v>0</v>
      </c>
      <c r="AO143" s="6">
        <v>0</v>
      </c>
      <c r="AP143" s="6">
        <v>0</v>
      </c>
      <c r="AQ143" s="5" t="s">
        <v>147</v>
      </c>
      <c r="AR143" s="6">
        <v>6792.19</v>
      </c>
      <c r="AS143" s="6">
        <v>5792.19</v>
      </c>
      <c r="AT143" s="6">
        <v>1000</v>
      </c>
      <c r="AU143" s="6">
        <v>0</v>
      </c>
      <c r="AV143" s="6">
        <v>0</v>
      </c>
      <c r="AW143" s="5" t="s">
        <v>147</v>
      </c>
      <c r="AX143" s="6">
        <v>0</v>
      </c>
      <c r="AY143" s="5" t="s">
        <v>482</v>
      </c>
    </row>
    <row r="144" s="1" customFormat="1" spans="1:51">
      <c r="A144" s="5">
        <v>140</v>
      </c>
      <c r="B144" s="5" t="s">
        <v>475</v>
      </c>
      <c r="C144" s="5" t="s">
        <v>476</v>
      </c>
      <c r="D144" s="5" t="s">
        <v>180</v>
      </c>
      <c r="E144" s="5" t="s">
        <v>152</v>
      </c>
      <c r="F144" s="5" t="s">
        <v>569</v>
      </c>
      <c r="G144" s="5" t="s">
        <v>154</v>
      </c>
      <c r="H144" s="5" t="s">
        <v>156</v>
      </c>
      <c r="I144" s="5" t="s">
        <v>157</v>
      </c>
      <c r="J144" s="5" t="s">
        <v>477</v>
      </c>
      <c r="K144" s="5" t="s">
        <v>158</v>
      </c>
      <c r="L144" s="5" t="s">
        <v>478</v>
      </c>
      <c r="M144" s="5" t="s">
        <v>478</v>
      </c>
      <c r="N144" s="5" t="s">
        <v>147</v>
      </c>
      <c r="O144" s="5" t="s">
        <v>185</v>
      </c>
      <c r="P144" s="5" t="s">
        <v>478</v>
      </c>
      <c r="Q144" s="5" t="s">
        <v>478</v>
      </c>
      <c r="R144" s="5" t="s">
        <v>163</v>
      </c>
      <c r="S144" s="5" t="s">
        <v>163</v>
      </c>
      <c r="T144" s="5" t="s">
        <v>163</v>
      </c>
      <c r="U144" s="5" t="s">
        <v>594</v>
      </c>
      <c r="V144" s="5" t="s">
        <v>669</v>
      </c>
      <c r="W144" s="5">
        <v>42</v>
      </c>
      <c r="X144" s="5" t="s">
        <v>475</v>
      </c>
      <c r="Y144" s="5" t="s">
        <v>162</v>
      </c>
      <c r="Z144" s="5" t="s">
        <v>163</v>
      </c>
      <c r="AA144" s="5" t="s">
        <v>163</v>
      </c>
      <c r="AB144" s="5" t="s">
        <v>163</v>
      </c>
      <c r="AC144" s="5" t="s">
        <v>163</v>
      </c>
      <c r="AD144" s="5" t="s">
        <v>481</v>
      </c>
      <c r="AE144" s="5" t="s">
        <v>174</v>
      </c>
      <c r="AF144" s="6">
        <v>0</v>
      </c>
      <c r="AG144" s="6">
        <v>0</v>
      </c>
      <c r="AH144" s="6">
        <v>0</v>
      </c>
      <c r="AI144" s="6">
        <v>0</v>
      </c>
      <c r="AJ144" s="6">
        <v>0</v>
      </c>
      <c r="AK144" s="6">
        <v>0</v>
      </c>
      <c r="AL144" s="6">
        <v>0</v>
      </c>
      <c r="AM144" s="6">
        <v>0</v>
      </c>
      <c r="AN144" s="6">
        <v>0</v>
      </c>
      <c r="AO144" s="6">
        <v>0</v>
      </c>
      <c r="AP144" s="6">
        <v>0</v>
      </c>
      <c r="AQ144" s="5" t="s">
        <v>147</v>
      </c>
      <c r="AR144" s="6">
        <v>7995.85</v>
      </c>
      <c r="AS144" s="6">
        <v>6995.85</v>
      </c>
      <c r="AT144" s="6">
        <v>1000</v>
      </c>
      <c r="AU144" s="6">
        <v>0</v>
      </c>
      <c r="AV144" s="6">
        <v>0</v>
      </c>
      <c r="AW144" s="5" t="s">
        <v>147</v>
      </c>
      <c r="AX144" s="6">
        <v>0</v>
      </c>
      <c r="AY144" s="5" t="s">
        <v>482</v>
      </c>
    </row>
    <row r="145" s="1" customFormat="1" spans="1:51">
      <c r="A145" s="5">
        <v>141</v>
      </c>
      <c r="B145" s="5" t="s">
        <v>475</v>
      </c>
      <c r="C145" s="5" t="s">
        <v>476</v>
      </c>
      <c r="D145" s="5" t="s">
        <v>180</v>
      </c>
      <c r="E145" s="5" t="s">
        <v>152</v>
      </c>
      <c r="F145" s="5" t="s">
        <v>168</v>
      </c>
      <c r="G145" s="5" t="s">
        <v>154</v>
      </c>
      <c r="H145" s="5" t="s">
        <v>156</v>
      </c>
      <c r="I145" s="5" t="s">
        <v>157</v>
      </c>
      <c r="J145" s="5" t="s">
        <v>477</v>
      </c>
      <c r="K145" s="5" t="s">
        <v>158</v>
      </c>
      <c r="L145" s="5" t="s">
        <v>478</v>
      </c>
      <c r="M145" s="5" t="s">
        <v>478</v>
      </c>
      <c r="N145" s="5" t="s">
        <v>147</v>
      </c>
      <c r="O145" s="5" t="s">
        <v>185</v>
      </c>
      <c r="P145" s="5" t="s">
        <v>478</v>
      </c>
      <c r="Q145" s="5" t="s">
        <v>478</v>
      </c>
      <c r="R145" s="5" t="s">
        <v>163</v>
      </c>
      <c r="S145" s="5" t="s">
        <v>163</v>
      </c>
      <c r="T145" s="5" t="s">
        <v>163</v>
      </c>
      <c r="U145" s="5" t="s">
        <v>670</v>
      </c>
      <c r="V145" s="5" t="s">
        <v>671</v>
      </c>
      <c r="W145" s="5">
        <v>40</v>
      </c>
      <c r="X145" s="5" t="s">
        <v>475</v>
      </c>
      <c r="Y145" s="5" t="s">
        <v>162</v>
      </c>
      <c r="Z145" s="5" t="s">
        <v>163</v>
      </c>
      <c r="AA145" s="5" t="s">
        <v>163</v>
      </c>
      <c r="AB145" s="5" t="s">
        <v>163</v>
      </c>
      <c r="AC145" s="5" t="s">
        <v>163</v>
      </c>
      <c r="AD145" s="5" t="s">
        <v>481</v>
      </c>
      <c r="AE145" s="5" t="s">
        <v>174</v>
      </c>
      <c r="AF145" s="6">
        <v>0</v>
      </c>
      <c r="AG145" s="6">
        <v>0</v>
      </c>
      <c r="AH145" s="6">
        <v>0</v>
      </c>
      <c r="AI145" s="6">
        <v>0</v>
      </c>
      <c r="AJ145" s="6">
        <v>0</v>
      </c>
      <c r="AK145" s="6">
        <v>0</v>
      </c>
      <c r="AL145" s="6">
        <v>0</v>
      </c>
      <c r="AM145" s="6">
        <v>0</v>
      </c>
      <c r="AN145" s="6">
        <v>0</v>
      </c>
      <c r="AO145" s="6">
        <v>0</v>
      </c>
      <c r="AP145" s="6">
        <v>0</v>
      </c>
      <c r="AQ145" s="5" t="s">
        <v>147</v>
      </c>
      <c r="AR145" s="6">
        <v>6788.39</v>
      </c>
      <c r="AS145" s="6">
        <v>5788.39</v>
      </c>
      <c r="AT145" s="6">
        <v>1000</v>
      </c>
      <c r="AU145" s="6">
        <v>0</v>
      </c>
      <c r="AV145" s="6">
        <v>0</v>
      </c>
      <c r="AW145" s="5" t="s">
        <v>147</v>
      </c>
      <c r="AX145" s="6">
        <v>0</v>
      </c>
      <c r="AY145" s="5" t="s">
        <v>482</v>
      </c>
    </row>
    <row r="146" s="1" customFormat="1" spans="1:51">
      <c r="A146" s="5">
        <v>142</v>
      </c>
      <c r="B146" s="5" t="s">
        <v>475</v>
      </c>
      <c r="C146" s="5" t="s">
        <v>476</v>
      </c>
      <c r="D146" s="5" t="s">
        <v>151</v>
      </c>
      <c r="E146" s="5" t="s">
        <v>152</v>
      </c>
      <c r="F146" s="5" t="s">
        <v>168</v>
      </c>
      <c r="G146" s="5" t="s">
        <v>154</v>
      </c>
      <c r="H146" s="5" t="s">
        <v>156</v>
      </c>
      <c r="I146" s="5" t="s">
        <v>157</v>
      </c>
      <c r="J146" s="5" t="s">
        <v>477</v>
      </c>
      <c r="K146" s="5" t="s">
        <v>158</v>
      </c>
      <c r="L146" s="5" t="s">
        <v>478</v>
      </c>
      <c r="M146" s="5" t="s">
        <v>478</v>
      </c>
      <c r="N146" s="5" t="s">
        <v>147</v>
      </c>
      <c r="O146" s="5" t="s">
        <v>185</v>
      </c>
      <c r="P146" s="5" t="s">
        <v>478</v>
      </c>
      <c r="Q146" s="5" t="s">
        <v>478</v>
      </c>
      <c r="R146" s="5" t="s">
        <v>163</v>
      </c>
      <c r="S146" s="5" t="s">
        <v>163</v>
      </c>
      <c r="T146" s="5" t="s">
        <v>163</v>
      </c>
      <c r="U146" s="5" t="s">
        <v>580</v>
      </c>
      <c r="V146" s="5" t="s">
        <v>532</v>
      </c>
      <c r="W146" s="5">
        <v>36</v>
      </c>
      <c r="X146" s="5" t="s">
        <v>475</v>
      </c>
      <c r="Y146" s="5" t="s">
        <v>162</v>
      </c>
      <c r="Z146" s="5" t="s">
        <v>163</v>
      </c>
      <c r="AA146" s="5" t="s">
        <v>163</v>
      </c>
      <c r="AB146" s="5" t="s">
        <v>163</v>
      </c>
      <c r="AC146" s="5" t="s">
        <v>163</v>
      </c>
      <c r="AD146" s="5" t="s">
        <v>481</v>
      </c>
      <c r="AE146" s="5" t="s">
        <v>174</v>
      </c>
      <c r="AF146" s="6">
        <v>0</v>
      </c>
      <c r="AG146" s="6">
        <v>0</v>
      </c>
      <c r="AH146" s="6">
        <v>0</v>
      </c>
      <c r="AI146" s="6">
        <v>0</v>
      </c>
      <c r="AJ146" s="6">
        <v>0</v>
      </c>
      <c r="AK146" s="6">
        <v>0</v>
      </c>
      <c r="AL146" s="6">
        <v>0</v>
      </c>
      <c r="AM146" s="6">
        <v>0</v>
      </c>
      <c r="AN146" s="6">
        <v>0</v>
      </c>
      <c r="AO146" s="6">
        <v>0</v>
      </c>
      <c r="AP146" s="6">
        <v>0</v>
      </c>
      <c r="AQ146" s="5" t="s">
        <v>147</v>
      </c>
      <c r="AR146" s="6">
        <v>7052.89</v>
      </c>
      <c r="AS146" s="6">
        <v>6052.89</v>
      </c>
      <c r="AT146" s="6">
        <v>1000</v>
      </c>
      <c r="AU146" s="6">
        <v>0</v>
      </c>
      <c r="AV146" s="6">
        <v>0</v>
      </c>
      <c r="AW146" s="5" t="s">
        <v>147</v>
      </c>
      <c r="AX146" s="6">
        <v>0</v>
      </c>
      <c r="AY146" s="5" t="s">
        <v>482</v>
      </c>
    </row>
    <row r="147" s="1" customFormat="1" spans="1:51">
      <c r="A147" s="5">
        <v>143</v>
      </c>
      <c r="B147" s="5" t="s">
        <v>475</v>
      </c>
      <c r="C147" s="5" t="s">
        <v>476</v>
      </c>
      <c r="D147" s="5" t="s">
        <v>180</v>
      </c>
      <c r="E147" s="5" t="s">
        <v>152</v>
      </c>
      <c r="F147" s="5" t="s">
        <v>153</v>
      </c>
      <c r="G147" s="5" t="s">
        <v>154</v>
      </c>
      <c r="H147" s="5" t="s">
        <v>156</v>
      </c>
      <c r="I147" s="5" t="s">
        <v>157</v>
      </c>
      <c r="J147" s="5" t="s">
        <v>477</v>
      </c>
      <c r="K147" s="5" t="s">
        <v>158</v>
      </c>
      <c r="L147" s="5" t="s">
        <v>478</v>
      </c>
      <c r="M147" s="5" t="s">
        <v>478</v>
      </c>
      <c r="N147" s="5" t="s">
        <v>147</v>
      </c>
      <c r="O147" s="5" t="s">
        <v>185</v>
      </c>
      <c r="P147" s="5" t="s">
        <v>478</v>
      </c>
      <c r="Q147" s="5" t="s">
        <v>478</v>
      </c>
      <c r="R147" s="5" t="s">
        <v>163</v>
      </c>
      <c r="S147" s="5" t="s">
        <v>163</v>
      </c>
      <c r="T147" s="5" t="s">
        <v>163</v>
      </c>
      <c r="U147" s="5" t="s">
        <v>540</v>
      </c>
      <c r="V147" s="5" t="s">
        <v>672</v>
      </c>
      <c r="W147" s="5">
        <v>42</v>
      </c>
      <c r="X147" s="5" t="s">
        <v>475</v>
      </c>
      <c r="Y147" s="5" t="s">
        <v>162</v>
      </c>
      <c r="Z147" s="5" t="s">
        <v>163</v>
      </c>
      <c r="AA147" s="5" t="s">
        <v>163</v>
      </c>
      <c r="AB147" s="5" t="s">
        <v>163</v>
      </c>
      <c r="AC147" s="5" t="s">
        <v>163</v>
      </c>
      <c r="AD147" s="5" t="s">
        <v>481</v>
      </c>
      <c r="AE147" s="5" t="s">
        <v>174</v>
      </c>
      <c r="AF147" s="6">
        <v>0</v>
      </c>
      <c r="AG147" s="6">
        <v>0</v>
      </c>
      <c r="AH147" s="6">
        <v>0</v>
      </c>
      <c r="AI147" s="6">
        <v>0</v>
      </c>
      <c r="AJ147" s="6">
        <v>0</v>
      </c>
      <c r="AK147" s="6">
        <v>0</v>
      </c>
      <c r="AL147" s="6">
        <v>0</v>
      </c>
      <c r="AM147" s="6">
        <v>0</v>
      </c>
      <c r="AN147" s="6">
        <v>0</v>
      </c>
      <c r="AO147" s="6">
        <v>0</v>
      </c>
      <c r="AP147" s="6">
        <v>0</v>
      </c>
      <c r="AQ147" s="5" t="s">
        <v>147</v>
      </c>
      <c r="AR147" s="6">
        <v>8172.17</v>
      </c>
      <c r="AS147" s="6">
        <v>7172.17</v>
      </c>
      <c r="AT147" s="6">
        <v>1000</v>
      </c>
      <c r="AU147" s="6">
        <v>0</v>
      </c>
      <c r="AV147" s="6">
        <v>0</v>
      </c>
      <c r="AW147" s="5" t="s">
        <v>147</v>
      </c>
      <c r="AX147" s="6">
        <v>0</v>
      </c>
      <c r="AY147" s="5" t="s">
        <v>482</v>
      </c>
    </row>
    <row r="148" s="1" customFormat="1" spans="1:51">
      <c r="A148" s="5">
        <v>144</v>
      </c>
      <c r="B148" s="5" t="s">
        <v>475</v>
      </c>
      <c r="C148" s="5" t="s">
        <v>476</v>
      </c>
      <c r="D148" s="5" t="s">
        <v>151</v>
      </c>
      <c r="E148" s="5" t="s">
        <v>152</v>
      </c>
      <c r="F148" s="5" t="s">
        <v>168</v>
      </c>
      <c r="G148" s="5" t="s">
        <v>154</v>
      </c>
      <c r="H148" s="5" t="s">
        <v>156</v>
      </c>
      <c r="I148" s="5" t="s">
        <v>157</v>
      </c>
      <c r="J148" s="5" t="s">
        <v>477</v>
      </c>
      <c r="K148" s="5" t="s">
        <v>158</v>
      </c>
      <c r="L148" s="5" t="s">
        <v>478</v>
      </c>
      <c r="M148" s="5" t="s">
        <v>478</v>
      </c>
      <c r="N148" s="5" t="s">
        <v>147</v>
      </c>
      <c r="O148" s="5" t="s">
        <v>185</v>
      </c>
      <c r="P148" s="5" t="s">
        <v>478</v>
      </c>
      <c r="Q148" s="5" t="s">
        <v>478</v>
      </c>
      <c r="R148" s="5" t="s">
        <v>163</v>
      </c>
      <c r="S148" s="5" t="s">
        <v>163</v>
      </c>
      <c r="T148" s="5" t="s">
        <v>163</v>
      </c>
      <c r="U148" s="5" t="s">
        <v>673</v>
      </c>
      <c r="V148" s="5" t="s">
        <v>521</v>
      </c>
      <c r="W148" s="5">
        <v>35</v>
      </c>
      <c r="X148" s="5" t="s">
        <v>475</v>
      </c>
      <c r="Y148" s="5" t="s">
        <v>162</v>
      </c>
      <c r="Z148" s="5" t="s">
        <v>163</v>
      </c>
      <c r="AA148" s="5" t="s">
        <v>163</v>
      </c>
      <c r="AB148" s="5" t="s">
        <v>163</v>
      </c>
      <c r="AC148" s="5" t="s">
        <v>163</v>
      </c>
      <c r="AD148" s="5" t="s">
        <v>481</v>
      </c>
      <c r="AE148" s="5" t="s">
        <v>174</v>
      </c>
      <c r="AF148" s="6">
        <v>0</v>
      </c>
      <c r="AG148" s="6">
        <v>0</v>
      </c>
      <c r="AH148" s="6">
        <v>0</v>
      </c>
      <c r="AI148" s="6">
        <v>0</v>
      </c>
      <c r="AJ148" s="6">
        <v>0</v>
      </c>
      <c r="AK148" s="6">
        <v>0</v>
      </c>
      <c r="AL148" s="6">
        <v>0</v>
      </c>
      <c r="AM148" s="6">
        <v>0</v>
      </c>
      <c r="AN148" s="6">
        <v>0</v>
      </c>
      <c r="AO148" s="6">
        <v>0</v>
      </c>
      <c r="AP148" s="6">
        <v>0</v>
      </c>
      <c r="AQ148" s="5" t="s">
        <v>147</v>
      </c>
      <c r="AR148" s="6">
        <v>6233.86</v>
      </c>
      <c r="AS148" s="6">
        <v>5233.86</v>
      </c>
      <c r="AT148" s="6">
        <v>1000</v>
      </c>
      <c r="AU148" s="6">
        <v>0</v>
      </c>
      <c r="AV148" s="6">
        <v>0</v>
      </c>
      <c r="AW148" s="5" t="s">
        <v>147</v>
      </c>
      <c r="AX148" s="6">
        <v>0</v>
      </c>
      <c r="AY148" s="5" t="s">
        <v>482</v>
      </c>
    </row>
    <row r="149" s="1" customFormat="1" spans="1:51">
      <c r="A149" s="5">
        <v>145</v>
      </c>
      <c r="B149" s="5" t="s">
        <v>475</v>
      </c>
      <c r="C149" s="5" t="s">
        <v>476</v>
      </c>
      <c r="D149" s="5" t="s">
        <v>180</v>
      </c>
      <c r="E149" s="5" t="s">
        <v>152</v>
      </c>
      <c r="F149" s="5" t="s">
        <v>153</v>
      </c>
      <c r="G149" s="5" t="s">
        <v>154</v>
      </c>
      <c r="H149" s="5" t="s">
        <v>156</v>
      </c>
      <c r="I149" s="5" t="s">
        <v>157</v>
      </c>
      <c r="J149" s="5" t="s">
        <v>477</v>
      </c>
      <c r="K149" s="5" t="s">
        <v>158</v>
      </c>
      <c r="L149" s="5" t="s">
        <v>478</v>
      </c>
      <c r="M149" s="5" t="s">
        <v>478</v>
      </c>
      <c r="N149" s="5" t="s">
        <v>147</v>
      </c>
      <c r="O149" s="5" t="s">
        <v>185</v>
      </c>
      <c r="P149" s="5" t="s">
        <v>478</v>
      </c>
      <c r="Q149" s="5" t="s">
        <v>478</v>
      </c>
      <c r="R149" s="5" t="s">
        <v>163</v>
      </c>
      <c r="S149" s="5" t="s">
        <v>163</v>
      </c>
      <c r="T149" s="5" t="s">
        <v>163</v>
      </c>
      <c r="U149" s="5" t="s">
        <v>674</v>
      </c>
      <c r="V149" s="5" t="s">
        <v>542</v>
      </c>
      <c r="W149" s="5">
        <v>39</v>
      </c>
      <c r="X149" s="5" t="s">
        <v>475</v>
      </c>
      <c r="Y149" s="5" t="s">
        <v>162</v>
      </c>
      <c r="Z149" s="5" t="s">
        <v>163</v>
      </c>
      <c r="AA149" s="5" t="s">
        <v>163</v>
      </c>
      <c r="AB149" s="5" t="s">
        <v>163</v>
      </c>
      <c r="AC149" s="5" t="s">
        <v>163</v>
      </c>
      <c r="AD149" s="5" t="s">
        <v>481</v>
      </c>
      <c r="AE149" s="5" t="s">
        <v>174</v>
      </c>
      <c r="AF149" s="6">
        <v>0</v>
      </c>
      <c r="AG149" s="6">
        <v>0</v>
      </c>
      <c r="AH149" s="6">
        <v>0</v>
      </c>
      <c r="AI149" s="6">
        <v>0</v>
      </c>
      <c r="AJ149" s="6">
        <v>0</v>
      </c>
      <c r="AK149" s="6">
        <v>0</v>
      </c>
      <c r="AL149" s="6">
        <v>0</v>
      </c>
      <c r="AM149" s="6">
        <v>0</v>
      </c>
      <c r="AN149" s="6">
        <v>0</v>
      </c>
      <c r="AO149" s="6">
        <v>0</v>
      </c>
      <c r="AP149" s="6">
        <v>0</v>
      </c>
      <c r="AQ149" s="5" t="s">
        <v>147</v>
      </c>
      <c r="AR149" s="6">
        <v>7518.71</v>
      </c>
      <c r="AS149" s="6">
        <v>6518.71</v>
      </c>
      <c r="AT149" s="6">
        <v>1000</v>
      </c>
      <c r="AU149" s="6">
        <v>0</v>
      </c>
      <c r="AV149" s="6">
        <v>0</v>
      </c>
      <c r="AW149" s="5" t="s">
        <v>147</v>
      </c>
      <c r="AX149" s="6">
        <v>0</v>
      </c>
      <c r="AY149" s="5" t="s">
        <v>482</v>
      </c>
    </row>
    <row r="150" s="1" customFormat="1" spans="1:51">
      <c r="A150" s="5">
        <v>146</v>
      </c>
      <c r="B150" s="5" t="s">
        <v>475</v>
      </c>
      <c r="C150" s="5" t="s">
        <v>476</v>
      </c>
      <c r="D150" s="5" t="s">
        <v>180</v>
      </c>
      <c r="E150" s="5" t="s">
        <v>152</v>
      </c>
      <c r="F150" s="5" t="s">
        <v>168</v>
      </c>
      <c r="G150" s="5" t="s">
        <v>154</v>
      </c>
      <c r="H150" s="5" t="s">
        <v>156</v>
      </c>
      <c r="I150" s="5" t="s">
        <v>157</v>
      </c>
      <c r="J150" s="5" t="s">
        <v>477</v>
      </c>
      <c r="K150" s="5" t="s">
        <v>158</v>
      </c>
      <c r="L150" s="5" t="s">
        <v>478</v>
      </c>
      <c r="M150" s="5" t="s">
        <v>478</v>
      </c>
      <c r="N150" s="5" t="s">
        <v>147</v>
      </c>
      <c r="O150" s="5" t="s">
        <v>185</v>
      </c>
      <c r="P150" s="5" t="s">
        <v>478</v>
      </c>
      <c r="Q150" s="5" t="s">
        <v>478</v>
      </c>
      <c r="R150" s="5" t="s">
        <v>163</v>
      </c>
      <c r="S150" s="5" t="s">
        <v>163</v>
      </c>
      <c r="T150" s="5" t="s">
        <v>163</v>
      </c>
      <c r="U150" s="5" t="s">
        <v>567</v>
      </c>
      <c r="V150" s="5" t="s">
        <v>675</v>
      </c>
      <c r="W150" s="5">
        <v>41</v>
      </c>
      <c r="X150" s="5" t="s">
        <v>475</v>
      </c>
      <c r="Y150" s="5" t="s">
        <v>162</v>
      </c>
      <c r="Z150" s="5" t="s">
        <v>163</v>
      </c>
      <c r="AA150" s="5" t="s">
        <v>163</v>
      </c>
      <c r="AB150" s="5" t="s">
        <v>163</v>
      </c>
      <c r="AC150" s="5" t="s">
        <v>163</v>
      </c>
      <c r="AD150" s="5" t="s">
        <v>481</v>
      </c>
      <c r="AE150" s="5" t="s">
        <v>174</v>
      </c>
      <c r="AF150" s="6">
        <v>0</v>
      </c>
      <c r="AG150" s="6">
        <v>0</v>
      </c>
      <c r="AH150" s="6">
        <v>0</v>
      </c>
      <c r="AI150" s="6">
        <v>0</v>
      </c>
      <c r="AJ150" s="6">
        <v>0</v>
      </c>
      <c r="AK150" s="6">
        <v>0</v>
      </c>
      <c r="AL150" s="6">
        <v>0</v>
      </c>
      <c r="AM150" s="6">
        <v>0</v>
      </c>
      <c r="AN150" s="6">
        <v>0</v>
      </c>
      <c r="AO150" s="6">
        <v>0</v>
      </c>
      <c r="AP150" s="6">
        <v>0</v>
      </c>
      <c r="AQ150" s="5" t="s">
        <v>147</v>
      </c>
      <c r="AR150" s="6">
        <v>8127.47</v>
      </c>
      <c r="AS150" s="6">
        <v>7127.47</v>
      </c>
      <c r="AT150" s="6">
        <v>1000</v>
      </c>
      <c r="AU150" s="6">
        <v>0</v>
      </c>
      <c r="AV150" s="6">
        <v>0</v>
      </c>
      <c r="AW150" s="5" t="s">
        <v>147</v>
      </c>
      <c r="AX150" s="6">
        <v>0</v>
      </c>
      <c r="AY150" s="5" t="s">
        <v>482</v>
      </c>
    </row>
    <row r="151" s="1" customFormat="1" spans="1:51">
      <c r="A151" s="5">
        <v>147</v>
      </c>
      <c r="B151" s="5" t="s">
        <v>475</v>
      </c>
      <c r="C151" s="5" t="s">
        <v>476</v>
      </c>
      <c r="D151" s="5" t="s">
        <v>180</v>
      </c>
      <c r="E151" s="5" t="s">
        <v>152</v>
      </c>
      <c r="F151" s="5" t="s">
        <v>168</v>
      </c>
      <c r="G151" s="5" t="s">
        <v>154</v>
      </c>
      <c r="H151" s="5" t="s">
        <v>156</v>
      </c>
      <c r="I151" s="5" t="s">
        <v>157</v>
      </c>
      <c r="J151" s="5" t="s">
        <v>477</v>
      </c>
      <c r="K151" s="5" t="s">
        <v>158</v>
      </c>
      <c r="L151" s="5" t="s">
        <v>478</v>
      </c>
      <c r="M151" s="5" t="s">
        <v>478</v>
      </c>
      <c r="N151" s="5" t="s">
        <v>147</v>
      </c>
      <c r="O151" s="5" t="s">
        <v>185</v>
      </c>
      <c r="P151" s="5" t="s">
        <v>478</v>
      </c>
      <c r="Q151" s="5" t="s">
        <v>478</v>
      </c>
      <c r="R151" s="5" t="s">
        <v>163</v>
      </c>
      <c r="S151" s="5" t="s">
        <v>163</v>
      </c>
      <c r="T151" s="5" t="s">
        <v>163</v>
      </c>
      <c r="U151" s="5" t="s">
        <v>555</v>
      </c>
      <c r="V151" s="5" t="s">
        <v>676</v>
      </c>
      <c r="W151" s="5">
        <v>38</v>
      </c>
      <c r="X151" s="5" t="s">
        <v>475</v>
      </c>
      <c r="Y151" s="5" t="s">
        <v>162</v>
      </c>
      <c r="Z151" s="5" t="s">
        <v>163</v>
      </c>
      <c r="AA151" s="5" t="s">
        <v>163</v>
      </c>
      <c r="AB151" s="5" t="s">
        <v>163</v>
      </c>
      <c r="AC151" s="5" t="s">
        <v>163</v>
      </c>
      <c r="AD151" s="5" t="s">
        <v>481</v>
      </c>
      <c r="AE151" s="5" t="s">
        <v>174</v>
      </c>
      <c r="AF151" s="6">
        <v>0</v>
      </c>
      <c r="AG151" s="6">
        <v>0</v>
      </c>
      <c r="AH151" s="6">
        <v>0</v>
      </c>
      <c r="AI151" s="6">
        <v>0</v>
      </c>
      <c r="AJ151" s="6">
        <v>0</v>
      </c>
      <c r="AK151" s="6">
        <v>0</v>
      </c>
      <c r="AL151" s="6">
        <v>0</v>
      </c>
      <c r="AM151" s="6">
        <v>0</v>
      </c>
      <c r="AN151" s="6">
        <v>0</v>
      </c>
      <c r="AO151" s="6">
        <v>0</v>
      </c>
      <c r="AP151" s="6">
        <v>0</v>
      </c>
      <c r="AQ151" s="5" t="s">
        <v>147</v>
      </c>
      <c r="AR151" s="6">
        <v>6822.41</v>
      </c>
      <c r="AS151" s="6">
        <v>5822.41</v>
      </c>
      <c r="AT151" s="6">
        <v>1000</v>
      </c>
      <c r="AU151" s="6">
        <v>0</v>
      </c>
      <c r="AV151" s="6">
        <v>0</v>
      </c>
      <c r="AW151" s="5" t="s">
        <v>147</v>
      </c>
      <c r="AX151" s="6">
        <v>0</v>
      </c>
      <c r="AY151" s="5" t="s">
        <v>482</v>
      </c>
    </row>
    <row r="152" s="1" customFormat="1" spans="1:51">
      <c r="A152" s="5">
        <v>148</v>
      </c>
      <c r="B152" s="5" t="s">
        <v>475</v>
      </c>
      <c r="C152" s="5" t="s">
        <v>476</v>
      </c>
      <c r="D152" s="5" t="s">
        <v>180</v>
      </c>
      <c r="E152" s="5" t="s">
        <v>152</v>
      </c>
      <c r="F152" s="5" t="s">
        <v>168</v>
      </c>
      <c r="G152" s="5" t="s">
        <v>154</v>
      </c>
      <c r="H152" s="5" t="s">
        <v>156</v>
      </c>
      <c r="I152" s="5" t="s">
        <v>157</v>
      </c>
      <c r="J152" s="5" t="s">
        <v>477</v>
      </c>
      <c r="K152" s="5" t="s">
        <v>158</v>
      </c>
      <c r="L152" s="5" t="s">
        <v>478</v>
      </c>
      <c r="M152" s="5" t="s">
        <v>478</v>
      </c>
      <c r="N152" s="5" t="s">
        <v>147</v>
      </c>
      <c r="O152" s="5" t="s">
        <v>185</v>
      </c>
      <c r="P152" s="5" t="s">
        <v>478</v>
      </c>
      <c r="Q152" s="5" t="s">
        <v>478</v>
      </c>
      <c r="R152" s="5" t="s">
        <v>163</v>
      </c>
      <c r="S152" s="5" t="s">
        <v>163</v>
      </c>
      <c r="T152" s="5" t="s">
        <v>163</v>
      </c>
      <c r="U152" s="5" t="s">
        <v>677</v>
      </c>
      <c r="V152" s="5" t="s">
        <v>568</v>
      </c>
      <c r="W152" s="5">
        <v>42</v>
      </c>
      <c r="X152" s="5" t="s">
        <v>475</v>
      </c>
      <c r="Y152" s="5" t="s">
        <v>162</v>
      </c>
      <c r="Z152" s="5" t="s">
        <v>163</v>
      </c>
      <c r="AA152" s="5" t="s">
        <v>163</v>
      </c>
      <c r="AB152" s="5" t="s">
        <v>163</v>
      </c>
      <c r="AC152" s="5" t="s">
        <v>163</v>
      </c>
      <c r="AD152" s="5" t="s">
        <v>481</v>
      </c>
      <c r="AE152" s="5" t="s">
        <v>174</v>
      </c>
      <c r="AF152" s="6">
        <v>0</v>
      </c>
      <c r="AG152" s="6">
        <v>0</v>
      </c>
      <c r="AH152" s="6">
        <v>0</v>
      </c>
      <c r="AI152" s="6">
        <v>0</v>
      </c>
      <c r="AJ152" s="6">
        <v>0</v>
      </c>
      <c r="AK152" s="6">
        <v>0</v>
      </c>
      <c r="AL152" s="6">
        <v>0</v>
      </c>
      <c r="AM152" s="6">
        <v>0</v>
      </c>
      <c r="AN152" s="6">
        <v>0</v>
      </c>
      <c r="AO152" s="6">
        <v>0</v>
      </c>
      <c r="AP152" s="6">
        <v>0</v>
      </c>
      <c r="AQ152" s="5" t="s">
        <v>147</v>
      </c>
      <c r="AR152" s="6">
        <v>7177.25</v>
      </c>
      <c r="AS152" s="6">
        <v>6177.25</v>
      </c>
      <c r="AT152" s="6">
        <v>1000</v>
      </c>
      <c r="AU152" s="6">
        <v>0</v>
      </c>
      <c r="AV152" s="6">
        <v>0</v>
      </c>
      <c r="AW152" s="5" t="s">
        <v>147</v>
      </c>
      <c r="AX152" s="6">
        <v>0</v>
      </c>
      <c r="AY152" s="5" t="s">
        <v>482</v>
      </c>
    </row>
    <row r="153" s="1" customFormat="1" spans="1:51">
      <c r="A153" s="5">
        <v>149</v>
      </c>
      <c r="B153" s="5" t="s">
        <v>475</v>
      </c>
      <c r="C153" s="5" t="s">
        <v>476</v>
      </c>
      <c r="D153" s="5" t="s">
        <v>180</v>
      </c>
      <c r="E153" s="5" t="s">
        <v>152</v>
      </c>
      <c r="F153" s="5" t="s">
        <v>168</v>
      </c>
      <c r="G153" s="5" t="s">
        <v>154</v>
      </c>
      <c r="H153" s="5" t="s">
        <v>156</v>
      </c>
      <c r="I153" s="5" t="s">
        <v>157</v>
      </c>
      <c r="J153" s="5" t="s">
        <v>477</v>
      </c>
      <c r="K153" s="5" t="s">
        <v>158</v>
      </c>
      <c r="L153" s="5" t="s">
        <v>478</v>
      </c>
      <c r="M153" s="5" t="s">
        <v>478</v>
      </c>
      <c r="N153" s="5" t="s">
        <v>147</v>
      </c>
      <c r="O153" s="5" t="s">
        <v>287</v>
      </c>
      <c r="P153" s="5" t="s">
        <v>478</v>
      </c>
      <c r="Q153" s="5" t="s">
        <v>478</v>
      </c>
      <c r="R153" s="5" t="s">
        <v>163</v>
      </c>
      <c r="S153" s="5" t="s">
        <v>163</v>
      </c>
      <c r="T153" s="5" t="s">
        <v>163</v>
      </c>
      <c r="U153" s="5" t="s">
        <v>678</v>
      </c>
      <c r="V153" s="5" t="s">
        <v>679</v>
      </c>
      <c r="W153" s="5">
        <v>60</v>
      </c>
      <c r="X153" s="5" t="s">
        <v>475</v>
      </c>
      <c r="Y153" s="5" t="s">
        <v>162</v>
      </c>
      <c r="Z153" s="5" t="s">
        <v>163</v>
      </c>
      <c r="AA153" s="5" t="s">
        <v>163</v>
      </c>
      <c r="AB153" s="5" t="s">
        <v>163</v>
      </c>
      <c r="AC153" s="5" t="s">
        <v>163</v>
      </c>
      <c r="AD153" s="5" t="s">
        <v>481</v>
      </c>
      <c r="AE153" s="5" t="s">
        <v>174</v>
      </c>
      <c r="AF153" s="6">
        <v>0</v>
      </c>
      <c r="AG153" s="6">
        <v>0</v>
      </c>
      <c r="AH153" s="6">
        <v>0</v>
      </c>
      <c r="AI153" s="6">
        <v>0</v>
      </c>
      <c r="AJ153" s="6">
        <v>0</v>
      </c>
      <c r="AK153" s="6">
        <v>0</v>
      </c>
      <c r="AL153" s="6">
        <v>0</v>
      </c>
      <c r="AM153" s="6">
        <v>0</v>
      </c>
      <c r="AN153" s="6">
        <v>0</v>
      </c>
      <c r="AO153" s="6">
        <v>0</v>
      </c>
      <c r="AP153" s="6">
        <v>0</v>
      </c>
      <c r="AQ153" s="5" t="s">
        <v>147</v>
      </c>
      <c r="AR153" s="6">
        <v>8607.19</v>
      </c>
      <c r="AS153" s="6">
        <v>7607.19</v>
      </c>
      <c r="AT153" s="6">
        <v>1000</v>
      </c>
      <c r="AU153" s="6">
        <v>0</v>
      </c>
      <c r="AV153" s="6">
        <v>0</v>
      </c>
      <c r="AW153" s="5" t="s">
        <v>147</v>
      </c>
      <c r="AX153" s="6">
        <v>0</v>
      </c>
      <c r="AY153" s="5" t="s">
        <v>482</v>
      </c>
    </row>
    <row r="154" s="1" customFormat="1" spans="1:51">
      <c r="A154" s="5">
        <v>150</v>
      </c>
      <c r="B154" s="5" t="s">
        <v>475</v>
      </c>
      <c r="C154" s="5" t="s">
        <v>476</v>
      </c>
      <c r="D154" s="5" t="s">
        <v>180</v>
      </c>
      <c r="E154" s="5" t="s">
        <v>152</v>
      </c>
      <c r="F154" s="5" t="s">
        <v>379</v>
      </c>
      <c r="G154" s="5" t="s">
        <v>154</v>
      </c>
      <c r="H154" s="5" t="s">
        <v>156</v>
      </c>
      <c r="I154" s="5" t="s">
        <v>157</v>
      </c>
      <c r="J154" s="5" t="s">
        <v>477</v>
      </c>
      <c r="K154" s="5" t="s">
        <v>158</v>
      </c>
      <c r="L154" s="5" t="s">
        <v>478</v>
      </c>
      <c r="M154" s="5" t="s">
        <v>478</v>
      </c>
      <c r="N154" s="5" t="s">
        <v>147</v>
      </c>
      <c r="O154" s="5" t="s">
        <v>185</v>
      </c>
      <c r="P154" s="5" t="s">
        <v>478</v>
      </c>
      <c r="Q154" s="5" t="s">
        <v>478</v>
      </c>
      <c r="R154" s="5" t="s">
        <v>163</v>
      </c>
      <c r="S154" s="5" t="s">
        <v>163</v>
      </c>
      <c r="T154" s="5" t="s">
        <v>163</v>
      </c>
      <c r="U154" s="5" t="s">
        <v>670</v>
      </c>
      <c r="V154" s="5" t="s">
        <v>680</v>
      </c>
      <c r="W154" s="5">
        <v>32</v>
      </c>
      <c r="X154" s="5" t="s">
        <v>475</v>
      </c>
      <c r="Y154" s="5" t="s">
        <v>162</v>
      </c>
      <c r="Z154" s="5" t="s">
        <v>163</v>
      </c>
      <c r="AA154" s="5" t="s">
        <v>163</v>
      </c>
      <c r="AB154" s="5" t="s">
        <v>163</v>
      </c>
      <c r="AC154" s="5" t="s">
        <v>163</v>
      </c>
      <c r="AD154" s="5" t="s">
        <v>481</v>
      </c>
      <c r="AE154" s="5" t="s">
        <v>174</v>
      </c>
      <c r="AF154" s="6">
        <v>0</v>
      </c>
      <c r="AG154" s="6">
        <v>0</v>
      </c>
      <c r="AH154" s="6">
        <v>0</v>
      </c>
      <c r="AI154" s="6">
        <v>0</v>
      </c>
      <c r="AJ154" s="6">
        <v>0</v>
      </c>
      <c r="AK154" s="6">
        <v>0</v>
      </c>
      <c r="AL154" s="6">
        <v>0</v>
      </c>
      <c r="AM154" s="6">
        <v>0</v>
      </c>
      <c r="AN154" s="6">
        <v>0</v>
      </c>
      <c r="AO154" s="6">
        <v>0</v>
      </c>
      <c r="AP154" s="6">
        <v>0</v>
      </c>
      <c r="AQ154" s="5" t="s">
        <v>147</v>
      </c>
      <c r="AR154" s="6">
        <v>6543.85</v>
      </c>
      <c r="AS154" s="6">
        <v>5543.85</v>
      </c>
      <c r="AT154" s="6">
        <v>1000</v>
      </c>
      <c r="AU154" s="6">
        <v>0</v>
      </c>
      <c r="AV154" s="6">
        <v>0</v>
      </c>
      <c r="AW154" s="5" t="s">
        <v>147</v>
      </c>
      <c r="AX154" s="6">
        <v>0</v>
      </c>
      <c r="AY154" s="5" t="s">
        <v>482</v>
      </c>
    </row>
    <row r="155" s="1" customFormat="1" spans="1:51">
      <c r="A155" s="5">
        <v>151</v>
      </c>
      <c r="B155" s="5" t="s">
        <v>475</v>
      </c>
      <c r="C155" s="5" t="s">
        <v>476</v>
      </c>
      <c r="D155" s="5" t="s">
        <v>151</v>
      </c>
      <c r="E155" s="5" t="s">
        <v>152</v>
      </c>
      <c r="F155" s="5" t="s">
        <v>168</v>
      </c>
      <c r="G155" s="5" t="s">
        <v>154</v>
      </c>
      <c r="H155" s="5" t="s">
        <v>156</v>
      </c>
      <c r="I155" s="5" t="s">
        <v>157</v>
      </c>
      <c r="J155" s="5" t="s">
        <v>477</v>
      </c>
      <c r="K155" s="5" t="s">
        <v>158</v>
      </c>
      <c r="L155" s="5" t="s">
        <v>478</v>
      </c>
      <c r="M155" s="5" t="s">
        <v>478</v>
      </c>
      <c r="N155" s="5" t="s">
        <v>147</v>
      </c>
      <c r="O155" s="5" t="s">
        <v>185</v>
      </c>
      <c r="P155" s="5" t="s">
        <v>478</v>
      </c>
      <c r="Q155" s="5" t="s">
        <v>478</v>
      </c>
      <c r="R155" s="5" t="s">
        <v>163</v>
      </c>
      <c r="S155" s="5" t="s">
        <v>163</v>
      </c>
      <c r="T155" s="5" t="s">
        <v>163</v>
      </c>
      <c r="U155" s="5" t="s">
        <v>483</v>
      </c>
      <c r="V155" s="5" t="s">
        <v>681</v>
      </c>
      <c r="W155" s="5">
        <v>37</v>
      </c>
      <c r="X155" s="5" t="s">
        <v>475</v>
      </c>
      <c r="Y155" s="5" t="s">
        <v>162</v>
      </c>
      <c r="Z155" s="5" t="s">
        <v>163</v>
      </c>
      <c r="AA155" s="5" t="s">
        <v>163</v>
      </c>
      <c r="AB155" s="5" t="s">
        <v>163</v>
      </c>
      <c r="AC155" s="5" t="s">
        <v>163</v>
      </c>
      <c r="AD155" s="5" t="s">
        <v>481</v>
      </c>
      <c r="AE155" s="5" t="s">
        <v>174</v>
      </c>
      <c r="AF155" s="6">
        <v>0</v>
      </c>
      <c r="AG155" s="6">
        <v>0</v>
      </c>
      <c r="AH155" s="6">
        <v>0</v>
      </c>
      <c r="AI155" s="6">
        <v>0</v>
      </c>
      <c r="AJ155" s="6">
        <v>0</v>
      </c>
      <c r="AK155" s="6">
        <v>0</v>
      </c>
      <c r="AL155" s="6">
        <v>0</v>
      </c>
      <c r="AM155" s="6">
        <v>0</v>
      </c>
      <c r="AN155" s="6">
        <v>0</v>
      </c>
      <c r="AO155" s="6">
        <v>0</v>
      </c>
      <c r="AP155" s="6">
        <v>0</v>
      </c>
      <c r="AQ155" s="5" t="s">
        <v>147</v>
      </c>
      <c r="AR155" s="6">
        <v>7358.67</v>
      </c>
      <c r="AS155" s="6">
        <v>6358.67</v>
      </c>
      <c r="AT155" s="6">
        <v>1000</v>
      </c>
      <c r="AU155" s="6">
        <v>0</v>
      </c>
      <c r="AV155" s="6">
        <v>0</v>
      </c>
      <c r="AW155" s="5" t="s">
        <v>147</v>
      </c>
      <c r="AX155" s="6">
        <v>0</v>
      </c>
      <c r="AY155" s="5" t="s">
        <v>482</v>
      </c>
    </row>
    <row r="156" s="1" customFormat="1" spans="1:51">
      <c r="A156" s="5">
        <v>152</v>
      </c>
      <c r="B156" s="5" t="s">
        <v>475</v>
      </c>
      <c r="C156" s="5" t="s">
        <v>476</v>
      </c>
      <c r="D156" s="5" t="s">
        <v>151</v>
      </c>
      <c r="E156" s="5" t="s">
        <v>152</v>
      </c>
      <c r="F156" s="5" t="s">
        <v>168</v>
      </c>
      <c r="G156" s="5" t="s">
        <v>154</v>
      </c>
      <c r="H156" s="5" t="s">
        <v>156</v>
      </c>
      <c r="I156" s="5" t="s">
        <v>157</v>
      </c>
      <c r="J156" s="5" t="s">
        <v>477</v>
      </c>
      <c r="K156" s="5" t="s">
        <v>158</v>
      </c>
      <c r="L156" s="5" t="s">
        <v>478</v>
      </c>
      <c r="M156" s="5" t="s">
        <v>478</v>
      </c>
      <c r="N156" s="5" t="s">
        <v>147</v>
      </c>
      <c r="O156" s="5" t="s">
        <v>185</v>
      </c>
      <c r="P156" s="5" t="s">
        <v>478</v>
      </c>
      <c r="Q156" s="5" t="s">
        <v>478</v>
      </c>
      <c r="R156" s="5" t="s">
        <v>163</v>
      </c>
      <c r="S156" s="5" t="s">
        <v>163</v>
      </c>
      <c r="T156" s="5" t="s">
        <v>163</v>
      </c>
      <c r="U156" s="5" t="s">
        <v>511</v>
      </c>
      <c r="V156" s="5" t="s">
        <v>682</v>
      </c>
      <c r="W156" s="5">
        <v>33</v>
      </c>
      <c r="X156" s="5" t="s">
        <v>475</v>
      </c>
      <c r="Y156" s="5" t="s">
        <v>162</v>
      </c>
      <c r="Z156" s="5" t="s">
        <v>163</v>
      </c>
      <c r="AA156" s="5" t="s">
        <v>163</v>
      </c>
      <c r="AB156" s="5" t="s">
        <v>163</v>
      </c>
      <c r="AC156" s="5" t="s">
        <v>163</v>
      </c>
      <c r="AD156" s="5" t="s">
        <v>481</v>
      </c>
      <c r="AE156" s="5" t="s">
        <v>174</v>
      </c>
      <c r="AF156" s="6">
        <v>0</v>
      </c>
      <c r="AG156" s="6">
        <v>0</v>
      </c>
      <c r="AH156" s="6">
        <v>0</v>
      </c>
      <c r="AI156" s="6">
        <v>0</v>
      </c>
      <c r="AJ156" s="6">
        <v>0</v>
      </c>
      <c r="AK156" s="6">
        <v>0</v>
      </c>
      <c r="AL156" s="6">
        <v>0</v>
      </c>
      <c r="AM156" s="6">
        <v>0</v>
      </c>
      <c r="AN156" s="6">
        <v>0</v>
      </c>
      <c r="AO156" s="6">
        <v>0</v>
      </c>
      <c r="AP156" s="6">
        <v>0</v>
      </c>
      <c r="AQ156" s="5" t="s">
        <v>147</v>
      </c>
      <c r="AR156" s="6">
        <v>6482.41</v>
      </c>
      <c r="AS156" s="6">
        <v>5482.41</v>
      </c>
      <c r="AT156" s="6">
        <v>1000</v>
      </c>
      <c r="AU156" s="6">
        <v>0</v>
      </c>
      <c r="AV156" s="6">
        <v>0</v>
      </c>
      <c r="AW156" s="5" t="s">
        <v>147</v>
      </c>
      <c r="AX156" s="6">
        <v>0</v>
      </c>
      <c r="AY156" s="5" t="s">
        <v>482</v>
      </c>
    </row>
    <row r="157" s="1" customFormat="1" spans="1:51">
      <c r="A157" s="5">
        <v>153</v>
      </c>
      <c r="B157" s="5" t="s">
        <v>475</v>
      </c>
      <c r="C157" s="5" t="s">
        <v>476</v>
      </c>
      <c r="D157" s="5" t="s">
        <v>180</v>
      </c>
      <c r="E157" s="5" t="s">
        <v>152</v>
      </c>
      <c r="F157" s="5" t="s">
        <v>168</v>
      </c>
      <c r="G157" s="5" t="s">
        <v>154</v>
      </c>
      <c r="H157" s="5" t="s">
        <v>156</v>
      </c>
      <c r="I157" s="5" t="s">
        <v>157</v>
      </c>
      <c r="J157" s="5" t="s">
        <v>477</v>
      </c>
      <c r="K157" s="5" t="s">
        <v>158</v>
      </c>
      <c r="L157" s="5" t="s">
        <v>478</v>
      </c>
      <c r="M157" s="5" t="s">
        <v>478</v>
      </c>
      <c r="N157" s="5" t="s">
        <v>147</v>
      </c>
      <c r="O157" s="5" t="s">
        <v>185</v>
      </c>
      <c r="P157" s="5" t="s">
        <v>478</v>
      </c>
      <c r="Q157" s="5" t="s">
        <v>478</v>
      </c>
      <c r="R157" s="5" t="s">
        <v>163</v>
      </c>
      <c r="S157" s="5" t="s">
        <v>163</v>
      </c>
      <c r="T157" s="5" t="s">
        <v>163</v>
      </c>
      <c r="U157" s="5" t="s">
        <v>683</v>
      </c>
      <c r="V157" s="5" t="s">
        <v>684</v>
      </c>
      <c r="W157" s="5">
        <v>37</v>
      </c>
      <c r="X157" s="5" t="s">
        <v>475</v>
      </c>
      <c r="Y157" s="5" t="s">
        <v>162</v>
      </c>
      <c r="Z157" s="5" t="s">
        <v>163</v>
      </c>
      <c r="AA157" s="5" t="s">
        <v>163</v>
      </c>
      <c r="AB157" s="5" t="s">
        <v>163</v>
      </c>
      <c r="AC157" s="5" t="s">
        <v>163</v>
      </c>
      <c r="AD157" s="5" t="s">
        <v>481</v>
      </c>
      <c r="AE157" s="5" t="s">
        <v>174</v>
      </c>
      <c r="AF157" s="6">
        <v>0</v>
      </c>
      <c r="AG157" s="6">
        <v>0</v>
      </c>
      <c r="AH157" s="6">
        <v>0</v>
      </c>
      <c r="AI157" s="6">
        <v>0</v>
      </c>
      <c r="AJ157" s="6">
        <v>0</v>
      </c>
      <c r="AK157" s="6">
        <v>0</v>
      </c>
      <c r="AL157" s="6">
        <v>0</v>
      </c>
      <c r="AM157" s="6">
        <v>0</v>
      </c>
      <c r="AN157" s="6">
        <v>0</v>
      </c>
      <c r="AO157" s="6">
        <v>0</v>
      </c>
      <c r="AP157" s="6">
        <v>0</v>
      </c>
      <c r="AQ157" s="5" t="s">
        <v>147</v>
      </c>
      <c r="AR157" s="6">
        <v>6647.6</v>
      </c>
      <c r="AS157" s="6">
        <v>5647.6</v>
      </c>
      <c r="AT157" s="6">
        <v>1000</v>
      </c>
      <c r="AU157" s="6">
        <v>0</v>
      </c>
      <c r="AV157" s="6">
        <v>0</v>
      </c>
      <c r="AW157" s="5" t="s">
        <v>147</v>
      </c>
      <c r="AX157" s="6">
        <v>0</v>
      </c>
      <c r="AY157" s="5" t="s">
        <v>482</v>
      </c>
    </row>
    <row r="158" s="1" customFormat="1" spans="1:51">
      <c r="A158" s="5">
        <v>154</v>
      </c>
      <c r="B158" s="5" t="s">
        <v>475</v>
      </c>
      <c r="C158" s="5" t="s">
        <v>476</v>
      </c>
      <c r="D158" s="5" t="s">
        <v>180</v>
      </c>
      <c r="E158" s="5" t="s">
        <v>152</v>
      </c>
      <c r="F158" s="5" t="s">
        <v>168</v>
      </c>
      <c r="G158" s="5" t="s">
        <v>154</v>
      </c>
      <c r="H158" s="5" t="s">
        <v>156</v>
      </c>
      <c r="I158" s="5" t="s">
        <v>157</v>
      </c>
      <c r="J158" s="5" t="s">
        <v>477</v>
      </c>
      <c r="K158" s="5" t="s">
        <v>158</v>
      </c>
      <c r="L158" s="5" t="s">
        <v>478</v>
      </c>
      <c r="M158" s="5" t="s">
        <v>478</v>
      </c>
      <c r="N158" s="5" t="s">
        <v>147</v>
      </c>
      <c r="O158" s="5" t="s">
        <v>185</v>
      </c>
      <c r="P158" s="5" t="s">
        <v>478</v>
      </c>
      <c r="Q158" s="5" t="s">
        <v>478</v>
      </c>
      <c r="R158" s="5" t="s">
        <v>163</v>
      </c>
      <c r="S158" s="5" t="s">
        <v>163</v>
      </c>
      <c r="T158" s="5" t="s">
        <v>163</v>
      </c>
      <c r="U158" s="5" t="s">
        <v>612</v>
      </c>
      <c r="V158" s="5" t="s">
        <v>685</v>
      </c>
      <c r="W158" s="5">
        <v>40</v>
      </c>
      <c r="X158" s="5" t="s">
        <v>475</v>
      </c>
      <c r="Y158" s="5" t="s">
        <v>162</v>
      </c>
      <c r="Z158" s="5" t="s">
        <v>163</v>
      </c>
      <c r="AA158" s="5" t="s">
        <v>163</v>
      </c>
      <c r="AB158" s="5" t="s">
        <v>163</v>
      </c>
      <c r="AC158" s="5" t="s">
        <v>163</v>
      </c>
      <c r="AD158" s="5" t="s">
        <v>481</v>
      </c>
      <c r="AE158" s="5" t="s">
        <v>174</v>
      </c>
      <c r="AF158" s="6">
        <v>0</v>
      </c>
      <c r="AG158" s="6">
        <v>0</v>
      </c>
      <c r="AH158" s="6">
        <v>0</v>
      </c>
      <c r="AI158" s="6">
        <v>0</v>
      </c>
      <c r="AJ158" s="6">
        <v>0</v>
      </c>
      <c r="AK158" s="6">
        <v>0</v>
      </c>
      <c r="AL158" s="6">
        <v>0</v>
      </c>
      <c r="AM158" s="6">
        <v>0</v>
      </c>
      <c r="AN158" s="6">
        <v>0</v>
      </c>
      <c r="AO158" s="6">
        <v>0</v>
      </c>
      <c r="AP158" s="6">
        <v>0</v>
      </c>
      <c r="AQ158" s="5" t="s">
        <v>147</v>
      </c>
      <c r="AR158" s="6">
        <v>6764.23</v>
      </c>
      <c r="AS158" s="6">
        <v>5764.23</v>
      </c>
      <c r="AT158" s="6">
        <v>1000</v>
      </c>
      <c r="AU158" s="6">
        <v>0</v>
      </c>
      <c r="AV158" s="6">
        <v>0</v>
      </c>
      <c r="AW158" s="5" t="s">
        <v>147</v>
      </c>
      <c r="AX158" s="6">
        <v>0</v>
      </c>
      <c r="AY158" s="5" t="s">
        <v>482</v>
      </c>
    </row>
    <row r="159" s="1" customFormat="1" spans="1:51">
      <c r="A159" s="5">
        <v>155</v>
      </c>
      <c r="B159" s="5" t="s">
        <v>475</v>
      </c>
      <c r="C159" s="5" t="s">
        <v>476</v>
      </c>
      <c r="D159" s="5" t="s">
        <v>180</v>
      </c>
      <c r="E159" s="5" t="s">
        <v>152</v>
      </c>
      <c r="F159" s="5" t="s">
        <v>168</v>
      </c>
      <c r="G159" s="5" t="s">
        <v>154</v>
      </c>
      <c r="H159" s="5" t="s">
        <v>156</v>
      </c>
      <c r="I159" s="5" t="s">
        <v>157</v>
      </c>
      <c r="J159" s="5" t="s">
        <v>477</v>
      </c>
      <c r="K159" s="5" t="s">
        <v>158</v>
      </c>
      <c r="L159" s="5" t="s">
        <v>478</v>
      </c>
      <c r="M159" s="5" t="s">
        <v>478</v>
      </c>
      <c r="N159" s="5" t="s">
        <v>147</v>
      </c>
      <c r="O159" s="5" t="s">
        <v>185</v>
      </c>
      <c r="P159" s="5" t="s">
        <v>478</v>
      </c>
      <c r="Q159" s="5" t="s">
        <v>478</v>
      </c>
      <c r="R159" s="5" t="s">
        <v>163</v>
      </c>
      <c r="S159" s="5" t="s">
        <v>163</v>
      </c>
      <c r="T159" s="5" t="s">
        <v>163</v>
      </c>
      <c r="U159" s="5" t="s">
        <v>536</v>
      </c>
      <c r="V159" s="5" t="s">
        <v>686</v>
      </c>
      <c r="W159" s="5">
        <v>38</v>
      </c>
      <c r="X159" s="5" t="s">
        <v>475</v>
      </c>
      <c r="Y159" s="5" t="s">
        <v>162</v>
      </c>
      <c r="Z159" s="5" t="s">
        <v>163</v>
      </c>
      <c r="AA159" s="5" t="s">
        <v>163</v>
      </c>
      <c r="AB159" s="5" t="s">
        <v>163</v>
      </c>
      <c r="AC159" s="5" t="s">
        <v>163</v>
      </c>
      <c r="AD159" s="5" t="s">
        <v>481</v>
      </c>
      <c r="AE159" s="5" t="s">
        <v>174</v>
      </c>
      <c r="AF159" s="6">
        <v>0</v>
      </c>
      <c r="AG159" s="6">
        <v>0</v>
      </c>
      <c r="AH159" s="6">
        <v>0</v>
      </c>
      <c r="AI159" s="6">
        <v>0</v>
      </c>
      <c r="AJ159" s="6">
        <v>0</v>
      </c>
      <c r="AK159" s="6">
        <v>0</v>
      </c>
      <c r="AL159" s="6">
        <v>0</v>
      </c>
      <c r="AM159" s="6">
        <v>0</v>
      </c>
      <c r="AN159" s="6">
        <v>0</v>
      </c>
      <c r="AO159" s="6">
        <v>0</v>
      </c>
      <c r="AP159" s="6">
        <v>0</v>
      </c>
      <c r="AQ159" s="5" t="s">
        <v>147</v>
      </c>
      <c r="AR159" s="6">
        <v>6785.22</v>
      </c>
      <c r="AS159" s="6">
        <v>5785.22</v>
      </c>
      <c r="AT159" s="6">
        <v>1000</v>
      </c>
      <c r="AU159" s="6">
        <v>0</v>
      </c>
      <c r="AV159" s="6">
        <v>0</v>
      </c>
      <c r="AW159" s="5" t="s">
        <v>147</v>
      </c>
      <c r="AX159" s="6">
        <v>0</v>
      </c>
      <c r="AY159" s="5" t="s">
        <v>482</v>
      </c>
    </row>
    <row r="160" s="1" customFormat="1" spans="1:51">
      <c r="A160" s="5">
        <v>156</v>
      </c>
      <c r="B160" s="5" t="s">
        <v>475</v>
      </c>
      <c r="C160" s="5" t="s">
        <v>476</v>
      </c>
      <c r="D160" s="5" t="s">
        <v>180</v>
      </c>
      <c r="E160" s="5" t="s">
        <v>152</v>
      </c>
      <c r="F160" s="5" t="s">
        <v>168</v>
      </c>
      <c r="G160" s="5" t="s">
        <v>154</v>
      </c>
      <c r="H160" s="5" t="s">
        <v>156</v>
      </c>
      <c r="I160" s="5" t="s">
        <v>157</v>
      </c>
      <c r="J160" s="5" t="s">
        <v>477</v>
      </c>
      <c r="K160" s="5" t="s">
        <v>158</v>
      </c>
      <c r="L160" s="5" t="s">
        <v>478</v>
      </c>
      <c r="M160" s="5" t="s">
        <v>478</v>
      </c>
      <c r="N160" s="5" t="s">
        <v>147</v>
      </c>
      <c r="O160" s="5" t="s">
        <v>185</v>
      </c>
      <c r="P160" s="5" t="s">
        <v>478</v>
      </c>
      <c r="Q160" s="5" t="s">
        <v>478</v>
      </c>
      <c r="R160" s="5" t="s">
        <v>163</v>
      </c>
      <c r="S160" s="5" t="s">
        <v>163</v>
      </c>
      <c r="T160" s="5" t="s">
        <v>163</v>
      </c>
      <c r="U160" s="5" t="s">
        <v>639</v>
      </c>
      <c r="V160" s="5" t="s">
        <v>621</v>
      </c>
      <c r="W160" s="5">
        <v>43</v>
      </c>
      <c r="X160" s="5" t="s">
        <v>475</v>
      </c>
      <c r="Y160" s="5" t="s">
        <v>162</v>
      </c>
      <c r="Z160" s="5" t="s">
        <v>163</v>
      </c>
      <c r="AA160" s="5" t="s">
        <v>163</v>
      </c>
      <c r="AB160" s="5" t="s">
        <v>163</v>
      </c>
      <c r="AC160" s="5" t="s">
        <v>163</v>
      </c>
      <c r="AD160" s="5" t="s">
        <v>481</v>
      </c>
      <c r="AE160" s="5" t="s">
        <v>174</v>
      </c>
      <c r="AF160" s="6">
        <v>0</v>
      </c>
      <c r="AG160" s="6">
        <v>0</v>
      </c>
      <c r="AH160" s="6">
        <v>0</v>
      </c>
      <c r="AI160" s="6">
        <v>0</v>
      </c>
      <c r="AJ160" s="6">
        <v>0</v>
      </c>
      <c r="AK160" s="6">
        <v>0</v>
      </c>
      <c r="AL160" s="6">
        <v>0</v>
      </c>
      <c r="AM160" s="6">
        <v>0</v>
      </c>
      <c r="AN160" s="6">
        <v>0</v>
      </c>
      <c r="AO160" s="6">
        <v>0</v>
      </c>
      <c r="AP160" s="6">
        <v>0</v>
      </c>
      <c r="AQ160" s="5" t="s">
        <v>147</v>
      </c>
      <c r="AR160" s="6">
        <v>8422.88</v>
      </c>
      <c r="AS160" s="6">
        <v>7422.88</v>
      </c>
      <c r="AT160" s="6">
        <v>1000</v>
      </c>
      <c r="AU160" s="6">
        <v>0</v>
      </c>
      <c r="AV160" s="6">
        <v>0</v>
      </c>
      <c r="AW160" s="5" t="s">
        <v>147</v>
      </c>
      <c r="AX160" s="6">
        <v>0</v>
      </c>
      <c r="AY160" s="5" t="s">
        <v>482</v>
      </c>
    </row>
    <row r="161" s="1" customFormat="1" spans="1:51">
      <c r="A161" s="5">
        <v>157</v>
      </c>
      <c r="B161" s="5" t="s">
        <v>475</v>
      </c>
      <c r="C161" s="5" t="s">
        <v>476</v>
      </c>
      <c r="D161" s="5" t="s">
        <v>180</v>
      </c>
      <c r="E161" s="5" t="s">
        <v>152</v>
      </c>
      <c r="F161" s="5" t="s">
        <v>168</v>
      </c>
      <c r="G161" s="5" t="s">
        <v>154</v>
      </c>
      <c r="H161" s="5" t="s">
        <v>156</v>
      </c>
      <c r="I161" s="5" t="s">
        <v>157</v>
      </c>
      <c r="J161" s="5" t="s">
        <v>477</v>
      </c>
      <c r="K161" s="5" t="s">
        <v>158</v>
      </c>
      <c r="L161" s="5" t="s">
        <v>478</v>
      </c>
      <c r="M161" s="5" t="s">
        <v>478</v>
      </c>
      <c r="N161" s="5" t="s">
        <v>147</v>
      </c>
      <c r="O161" s="5" t="s">
        <v>185</v>
      </c>
      <c r="P161" s="5" t="s">
        <v>478</v>
      </c>
      <c r="Q161" s="5" t="s">
        <v>478</v>
      </c>
      <c r="R161" s="5" t="s">
        <v>163</v>
      </c>
      <c r="S161" s="5" t="s">
        <v>163</v>
      </c>
      <c r="T161" s="5" t="s">
        <v>163</v>
      </c>
      <c r="U161" s="5" t="s">
        <v>687</v>
      </c>
      <c r="V161" s="5" t="s">
        <v>688</v>
      </c>
      <c r="W161" s="5">
        <v>40</v>
      </c>
      <c r="X161" s="5" t="s">
        <v>475</v>
      </c>
      <c r="Y161" s="5" t="s">
        <v>162</v>
      </c>
      <c r="Z161" s="5" t="s">
        <v>163</v>
      </c>
      <c r="AA161" s="5" t="s">
        <v>163</v>
      </c>
      <c r="AB161" s="5" t="s">
        <v>163</v>
      </c>
      <c r="AC161" s="5" t="s">
        <v>163</v>
      </c>
      <c r="AD161" s="5" t="s">
        <v>481</v>
      </c>
      <c r="AE161" s="5" t="s">
        <v>174</v>
      </c>
      <c r="AF161" s="6">
        <v>0</v>
      </c>
      <c r="AG161" s="6">
        <v>0</v>
      </c>
      <c r="AH161" s="6">
        <v>0</v>
      </c>
      <c r="AI161" s="6">
        <v>0</v>
      </c>
      <c r="AJ161" s="6">
        <v>0</v>
      </c>
      <c r="AK161" s="6">
        <v>0</v>
      </c>
      <c r="AL161" s="6">
        <v>0</v>
      </c>
      <c r="AM161" s="6">
        <v>0</v>
      </c>
      <c r="AN161" s="6">
        <v>0</v>
      </c>
      <c r="AO161" s="6">
        <v>0</v>
      </c>
      <c r="AP161" s="6">
        <v>0</v>
      </c>
      <c r="AQ161" s="5" t="s">
        <v>147</v>
      </c>
      <c r="AR161" s="6">
        <v>6596.32</v>
      </c>
      <c r="AS161" s="6">
        <v>5596.32</v>
      </c>
      <c r="AT161" s="6">
        <v>1000</v>
      </c>
      <c r="AU161" s="6">
        <v>0</v>
      </c>
      <c r="AV161" s="6">
        <v>0</v>
      </c>
      <c r="AW161" s="5" t="s">
        <v>147</v>
      </c>
      <c r="AX161" s="6">
        <v>0</v>
      </c>
      <c r="AY161" s="5" t="s">
        <v>482</v>
      </c>
    </row>
    <row r="162" s="1" customFormat="1" spans="1:51">
      <c r="A162" s="5">
        <v>158</v>
      </c>
      <c r="B162" s="5" t="s">
        <v>475</v>
      </c>
      <c r="C162" s="5" t="s">
        <v>476</v>
      </c>
      <c r="D162" s="5" t="s">
        <v>180</v>
      </c>
      <c r="E162" s="5" t="s">
        <v>152</v>
      </c>
      <c r="F162" s="5" t="s">
        <v>379</v>
      </c>
      <c r="G162" s="5" t="s">
        <v>154</v>
      </c>
      <c r="H162" s="5" t="s">
        <v>156</v>
      </c>
      <c r="I162" s="5" t="s">
        <v>157</v>
      </c>
      <c r="J162" s="5" t="s">
        <v>477</v>
      </c>
      <c r="K162" s="5" t="s">
        <v>158</v>
      </c>
      <c r="L162" s="5" t="s">
        <v>478</v>
      </c>
      <c r="M162" s="5" t="s">
        <v>478</v>
      </c>
      <c r="N162" s="5" t="s">
        <v>147</v>
      </c>
      <c r="O162" s="5" t="s">
        <v>185</v>
      </c>
      <c r="P162" s="5" t="s">
        <v>478</v>
      </c>
      <c r="Q162" s="5" t="s">
        <v>478</v>
      </c>
      <c r="R162" s="5" t="s">
        <v>163</v>
      </c>
      <c r="S162" s="5" t="s">
        <v>163</v>
      </c>
      <c r="T162" s="5" t="s">
        <v>163</v>
      </c>
      <c r="U162" s="5" t="s">
        <v>689</v>
      </c>
      <c r="V162" s="5" t="s">
        <v>690</v>
      </c>
      <c r="W162" s="5">
        <v>34</v>
      </c>
      <c r="X162" s="5" t="s">
        <v>475</v>
      </c>
      <c r="Y162" s="5" t="s">
        <v>162</v>
      </c>
      <c r="Z162" s="5" t="s">
        <v>163</v>
      </c>
      <c r="AA162" s="5" t="s">
        <v>163</v>
      </c>
      <c r="AB162" s="5" t="s">
        <v>163</v>
      </c>
      <c r="AC162" s="5" t="s">
        <v>163</v>
      </c>
      <c r="AD162" s="5" t="s">
        <v>481</v>
      </c>
      <c r="AE162" s="5" t="s">
        <v>174</v>
      </c>
      <c r="AF162" s="6">
        <v>0</v>
      </c>
      <c r="AG162" s="6">
        <v>0</v>
      </c>
      <c r="AH162" s="6">
        <v>0</v>
      </c>
      <c r="AI162" s="6">
        <v>0</v>
      </c>
      <c r="AJ162" s="6">
        <v>0</v>
      </c>
      <c r="AK162" s="6">
        <v>0</v>
      </c>
      <c r="AL162" s="6">
        <v>0</v>
      </c>
      <c r="AM162" s="6">
        <v>0</v>
      </c>
      <c r="AN162" s="6">
        <v>0</v>
      </c>
      <c r="AO162" s="6">
        <v>0</v>
      </c>
      <c r="AP162" s="6">
        <v>0</v>
      </c>
      <c r="AQ162" s="5" t="s">
        <v>147</v>
      </c>
      <c r="AR162" s="6">
        <v>6565.92</v>
      </c>
      <c r="AS162" s="6">
        <v>5565.92</v>
      </c>
      <c r="AT162" s="6">
        <v>1000</v>
      </c>
      <c r="AU162" s="6">
        <v>0</v>
      </c>
      <c r="AV162" s="6">
        <v>0</v>
      </c>
      <c r="AW162" s="5" t="s">
        <v>147</v>
      </c>
      <c r="AX162" s="6">
        <v>0</v>
      </c>
      <c r="AY162" s="5" t="s">
        <v>482</v>
      </c>
    </row>
    <row r="163" s="1" customFormat="1" spans="1:51">
      <c r="A163" s="5">
        <v>159</v>
      </c>
      <c r="B163" s="5" t="s">
        <v>475</v>
      </c>
      <c r="C163" s="5" t="s">
        <v>476</v>
      </c>
      <c r="D163" s="5" t="s">
        <v>180</v>
      </c>
      <c r="E163" s="5" t="s">
        <v>152</v>
      </c>
      <c r="F163" s="5" t="s">
        <v>168</v>
      </c>
      <c r="G163" s="5" t="s">
        <v>154</v>
      </c>
      <c r="H163" s="5" t="s">
        <v>156</v>
      </c>
      <c r="I163" s="5" t="s">
        <v>157</v>
      </c>
      <c r="J163" s="5" t="s">
        <v>477</v>
      </c>
      <c r="K163" s="5" t="s">
        <v>158</v>
      </c>
      <c r="L163" s="5" t="s">
        <v>478</v>
      </c>
      <c r="M163" s="5" t="s">
        <v>478</v>
      </c>
      <c r="N163" s="5" t="s">
        <v>147</v>
      </c>
      <c r="O163" s="5" t="s">
        <v>185</v>
      </c>
      <c r="P163" s="5" t="s">
        <v>478</v>
      </c>
      <c r="Q163" s="5" t="s">
        <v>478</v>
      </c>
      <c r="R163" s="5" t="s">
        <v>163</v>
      </c>
      <c r="S163" s="5" t="s">
        <v>163</v>
      </c>
      <c r="T163" s="5" t="s">
        <v>163</v>
      </c>
      <c r="U163" s="5" t="s">
        <v>691</v>
      </c>
      <c r="V163" s="5" t="s">
        <v>488</v>
      </c>
      <c r="W163" s="5">
        <v>41</v>
      </c>
      <c r="X163" s="5" t="s">
        <v>475</v>
      </c>
      <c r="Y163" s="5" t="s">
        <v>162</v>
      </c>
      <c r="Z163" s="5" t="s">
        <v>163</v>
      </c>
      <c r="AA163" s="5" t="s">
        <v>163</v>
      </c>
      <c r="AB163" s="5" t="s">
        <v>163</v>
      </c>
      <c r="AC163" s="5" t="s">
        <v>163</v>
      </c>
      <c r="AD163" s="5" t="s">
        <v>481</v>
      </c>
      <c r="AE163" s="5" t="s">
        <v>174</v>
      </c>
      <c r="AF163" s="6">
        <v>0</v>
      </c>
      <c r="AG163" s="6">
        <v>0</v>
      </c>
      <c r="AH163" s="6">
        <v>0</v>
      </c>
      <c r="AI163" s="6">
        <v>0</v>
      </c>
      <c r="AJ163" s="6">
        <v>0</v>
      </c>
      <c r="AK163" s="6">
        <v>0</v>
      </c>
      <c r="AL163" s="6">
        <v>0</v>
      </c>
      <c r="AM163" s="6">
        <v>0</v>
      </c>
      <c r="AN163" s="6">
        <v>0</v>
      </c>
      <c r="AO163" s="6">
        <v>0</v>
      </c>
      <c r="AP163" s="6">
        <v>0</v>
      </c>
      <c r="AQ163" s="5" t="s">
        <v>147</v>
      </c>
      <c r="AR163" s="6">
        <v>7075.36</v>
      </c>
      <c r="AS163" s="6">
        <v>6075.36</v>
      </c>
      <c r="AT163" s="6">
        <v>1000</v>
      </c>
      <c r="AU163" s="6">
        <v>0</v>
      </c>
      <c r="AV163" s="6">
        <v>0</v>
      </c>
      <c r="AW163" s="5" t="s">
        <v>147</v>
      </c>
      <c r="AX163" s="6">
        <v>0</v>
      </c>
      <c r="AY163" s="5" t="s">
        <v>482</v>
      </c>
    </row>
    <row r="164" s="1" customFormat="1" spans="1:51">
      <c r="A164" s="5">
        <v>160</v>
      </c>
      <c r="B164" s="5" t="s">
        <v>475</v>
      </c>
      <c r="C164" s="5" t="s">
        <v>476</v>
      </c>
      <c r="D164" s="5" t="s">
        <v>151</v>
      </c>
      <c r="E164" s="5" t="s">
        <v>152</v>
      </c>
      <c r="F164" s="5" t="s">
        <v>168</v>
      </c>
      <c r="G164" s="5" t="s">
        <v>154</v>
      </c>
      <c r="H164" s="5" t="s">
        <v>156</v>
      </c>
      <c r="I164" s="5" t="s">
        <v>157</v>
      </c>
      <c r="J164" s="5" t="s">
        <v>477</v>
      </c>
      <c r="K164" s="5" t="s">
        <v>158</v>
      </c>
      <c r="L164" s="5" t="s">
        <v>478</v>
      </c>
      <c r="M164" s="5" t="s">
        <v>478</v>
      </c>
      <c r="N164" s="5" t="s">
        <v>147</v>
      </c>
      <c r="O164" s="5" t="s">
        <v>185</v>
      </c>
      <c r="P164" s="5" t="s">
        <v>478</v>
      </c>
      <c r="Q164" s="5" t="s">
        <v>478</v>
      </c>
      <c r="R164" s="5" t="s">
        <v>163</v>
      </c>
      <c r="S164" s="5" t="s">
        <v>163</v>
      </c>
      <c r="T164" s="5" t="s">
        <v>163</v>
      </c>
      <c r="U164" s="5" t="s">
        <v>692</v>
      </c>
      <c r="V164" s="5" t="s">
        <v>693</v>
      </c>
      <c r="W164" s="5">
        <v>55</v>
      </c>
      <c r="X164" s="5" t="s">
        <v>475</v>
      </c>
      <c r="Y164" s="5" t="s">
        <v>162</v>
      </c>
      <c r="Z164" s="5" t="s">
        <v>163</v>
      </c>
      <c r="AA164" s="5" t="s">
        <v>163</v>
      </c>
      <c r="AB164" s="5" t="s">
        <v>163</v>
      </c>
      <c r="AC164" s="5" t="s">
        <v>163</v>
      </c>
      <c r="AD164" s="5" t="s">
        <v>481</v>
      </c>
      <c r="AE164" s="5" t="s">
        <v>174</v>
      </c>
      <c r="AF164" s="6">
        <v>0</v>
      </c>
      <c r="AG164" s="6">
        <v>0</v>
      </c>
      <c r="AH164" s="6">
        <v>0</v>
      </c>
      <c r="AI164" s="6">
        <v>0</v>
      </c>
      <c r="AJ164" s="6">
        <v>0</v>
      </c>
      <c r="AK164" s="6">
        <v>0</v>
      </c>
      <c r="AL164" s="6">
        <v>0</v>
      </c>
      <c r="AM164" s="6">
        <v>0</v>
      </c>
      <c r="AN164" s="6">
        <v>0</v>
      </c>
      <c r="AO164" s="6">
        <v>0</v>
      </c>
      <c r="AP164" s="6">
        <v>0</v>
      </c>
      <c r="AQ164" s="5" t="s">
        <v>147</v>
      </c>
      <c r="AR164" s="6">
        <v>6868.28</v>
      </c>
      <c r="AS164" s="6">
        <v>5868.28</v>
      </c>
      <c r="AT164" s="6">
        <v>1000</v>
      </c>
      <c r="AU164" s="6">
        <v>0</v>
      </c>
      <c r="AV164" s="6">
        <v>0</v>
      </c>
      <c r="AW164" s="5" t="s">
        <v>147</v>
      </c>
      <c r="AX164" s="6">
        <v>0</v>
      </c>
      <c r="AY164" s="5" t="s">
        <v>482</v>
      </c>
    </row>
    <row r="165" s="1" customFormat="1" spans="1:51">
      <c r="A165" s="5">
        <v>161</v>
      </c>
      <c r="B165" s="5" t="s">
        <v>475</v>
      </c>
      <c r="C165" s="5" t="s">
        <v>476</v>
      </c>
      <c r="D165" s="5" t="s">
        <v>180</v>
      </c>
      <c r="E165" s="5" t="s">
        <v>152</v>
      </c>
      <c r="F165" s="5" t="s">
        <v>168</v>
      </c>
      <c r="G165" s="5" t="s">
        <v>154</v>
      </c>
      <c r="H165" s="5" t="s">
        <v>156</v>
      </c>
      <c r="I165" s="5" t="s">
        <v>157</v>
      </c>
      <c r="J165" s="5" t="s">
        <v>477</v>
      </c>
      <c r="K165" s="5" t="s">
        <v>158</v>
      </c>
      <c r="L165" s="5" t="s">
        <v>478</v>
      </c>
      <c r="M165" s="5" t="s">
        <v>478</v>
      </c>
      <c r="N165" s="5" t="s">
        <v>147</v>
      </c>
      <c r="O165" s="5" t="s">
        <v>185</v>
      </c>
      <c r="P165" s="5" t="s">
        <v>478</v>
      </c>
      <c r="Q165" s="5" t="s">
        <v>478</v>
      </c>
      <c r="R165" s="5" t="s">
        <v>163</v>
      </c>
      <c r="S165" s="5" t="s">
        <v>163</v>
      </c>
      <c r="T165" s="5" t="s">
        <v>163</v>
      </c>
      <c r="U165" s="5" t="s">
        <v>694</v>
      </c>
      <c r="V165" s="5" t="s">
        <v>695</v>
      </c>
      <c r="W165" s="5">
        <v>41</v>
      </c>
      <c r="X165" s="5" t="s">
        <v>475</v>
      </c>
      <c r="Y165" s="5" t="s">
        <v>162</v>
      </c>
      <c r="Z165" s="5" t="s">
        <v>163</v>
      </c>
      <c r="AA165" s="5" t="s">
        <v>163</v>
      </c>
      <c r="AB165" s="5" t="s">
        <v>163</v>
      </c>
      <c r="AC165" s="5" t="s">
        <v>163</v>
      </c>
      <c r="AD165" s="5" t="s">
        <v>481</v>
      </c>
      <c r="AE165" s="5" t="s">
        <v>174</v>
      </c>
      <c r="AF165" s="6">
        <v>0</v>
      </c>
      <c r="AG165" s="6">
        <v>0</v>
      </c>
      <c r="AH165" s="6">
        <v>0</v>
      </c>
      <c r="AI165" s="6">
        <v>0</v>
      </c>
      <c r="AJ165" s="6">
        <v>0</v>
      </c>
      <c r="AK165" s="6">
        <v>0</v>
      </c>
      <c r="AL165" s="6">
        <v>0</v>
      </c>
      <c r="AM165" s="6">
        <v>0</v>
      </c>
      <c r="AN165" s="6">
        <v>0</v>
      </c>
      <c r="AO165" s="6">
        <v>0</v>
      </c>
      <c r="AP165" s="6">
        <v>0</v>
      </c>
      <c r="AQ165" s="5" t="s">
        <v>147</v>
      </c>
      <c r="AR165" s="6">
        <v>6815.45</v>
      </c>
      <c r="AS165" s="6">
        <v>5815.45</v>
      </c>
      <c r="AT165" s="6">
        <v>1000</v>
      </c>
      <c r="AU165" s="6">
        <v>0</v>
      </c>
      <c r="AV165" s="6">
        <v>0</v>
      </c>
      <c r="AW165" s="5" t="s">
        <v>147</v>
      </c>
      <c r="AX165" s="6">
        <v>0</v>
      </c>
      <c r="AY165" s="5" t="s">
        <v>482</v>
      </c>
    </row>
    <row r="166" s="1" customFormat="1" spans="1:51">
      <c r="A166" s="5">
        <v>162</v>
      </c>
      <c r="B166" s="5" t="s">
        <v>475</v>
      </c>
      <c r="C166" s="5" t="s">
        <v>476</v>
      </c>
      <c r="D166" s="5" t="s">
        <v>180</v>
      </c>
      <c r="E166" s="5" t="s">
        <v>152</v>
      </c>
      <c r="F166" s="5" t="s">
        <v>168</v>
      </c>
      <c r="G166" s="5" t="s">
        <v>154</v>
      </c>
      <c r="H166" s="5" t="s">
        <v>156</v>
      </c>
      <c r="I166" s="5" t="s">
        <v>157</v>
      </c>
      <c r="J166" s="5" t="s">
        <v>477</v>
      </c>
      <c r="K166" s="5" t="s">
        <v>158</v>
      </c>
      <c r="L166" s="5" t="s">
        <v>478</v>
      </c>
      <c r="M166" s="5" t="s">
        <v>478</v>
      </c>
      <c r="N166" s="5" t="s">
        <v>147</v>
      </c>
      <c r="O166" s="5" t="s">
        <v>185</v>
      </c>
      <c r="P166" s="5" t="s">
        <v>478</v>
      </c>
      <c r="Q166" s="5" t="s">
        <v>478</v>
      </c>
      <c r="R166" s="5" t="s">
        <v>163</v>
      </c>
      <c r="S166" s="5" t="s">
        <v>163</v>
      </c>
      <c r="T166" s="5" t="s">
        <v>163</v>
      </c>
      <c r="U166" s="5" t="s">
        <v>696</v>
      </c>
      <c r="V166" s="5" t="s">
        <v>680</v>
      </c>
      <c r="W166" s="5">
        <v>37</v>
      </c>
      <c r="X166" s="5" t="s">
        <v>475</v>
      </c>
      <c r="Y166" s="5" t="s">
        <v>162</v>
      </c>
      <c r="Z166" s="5" t="s">
        <v>163</v>
      </c>
      <c r="AA166" s="5" t="s">
        <v>163</v>
      </c>
      <c r="AB166" s="5" t="s">
        <v>163</v>
      </c>
      <c r="AC166" s="5" t="s">
        <v>163</v>
      </c>
      <c r="AD166" s="5" t="s">
        <v>481</v>
      </c>
      <c r="AE166" s="5" t="s">
        <v>174</v>
      </c>
      <c r="AF166" s="6">
        <v>0</v>
      </c>
      <c r="AG166" s="6">
        <v>0</v>
      </c>
      <c r="AH166" s="6">
        <v>0</v>
      </c>
      <c r="AI166" s="6">
        <v>0</v>
      </c>
      <c r="AJ166" s="6">
        <v>0</v>
      </c>
      <c r="AK166" s="6">
        <v>0</v>
      </c>
      <c r="AL166" s="6">
        <v>0</v>
      </c>
      <c r="AM166" s="6">
        <v>0</v>
      </c>
      <c r="AN166" s="6">
        <v>0</v>
      </c>
      <c r="AO166" s="6">
        <v>0</v>
      </c>
      <c r="AP166" s="6">
        <v>0</v>
      </c>
      <c r="AQ166" s="5" t="s">
        <v>147</v>
      </c>
      <c r="AR166" s="6">
        <v>6478.44</v>
      </c>
      <c r="AS166" s="6">
        <v>5478.44</v>
      </c>
      <c r="AT166" s="6">
        <v>1000</v>
      </c>
      <c r="AU166" s="6">
        <v>0</v>
      </c>
      <c r="AV166" s="6">
        <v>0</v>
      </c>
      <c r="AW166" s="5" t="s">
        <v>147</v>
      </c>
      <c r="AX166" s="6">
        <v>0</v>
      </c>
      <c r="AY166" s="5" t="s">
        <v>482</v>
      </c>
    </row>
    <row r="167" s="1" customFormat="1" spans="1:51">
      <c r="A167" s="5">
        <v>163</v>
      </c>
      <c r="B167" s="5" t="s">
        <v>475</v>
      </c>
      <c r="C167" s="5" t="s">
        <v>476</v>
      </c>
      <c r="D167" s="5" t="s">
        <v>151</v>
      </c>
      <c r="E167" s="5" t="s">
        <v>152</v>
      </c>
      <c r="F167" s="5" t="s">
        <v>168</v>
      </c>
      <c r="G167" s="5" t="s">
        <v>154</v>
      </c>
      <c r="H167" s="5" t="s">
        <v>156</v>
      </c>
      <c r="I167" s="5" t="s">
        <v>157</v>
      </c>
      <c r="J167" s="5" t="s">
        <v>477</v>
      </c>
      <c r="K167" s="5" t="s">
        <v>158</v>
      </c>
      <c r="L167" s="5" t="s">
        <v>478</v>
      </c>
      <c r="M167" s="5" t="s">
        <v>478</v>
      </c>
      <c r="N167" s="5" t="s">
        <v>147</v>
      </c>
      <c r="O167" s="5" t="s">
        <v>185</v>
      </c>
      <c r="P167" s="5" t="s">
        <v>478</v>
      </c>
      <c r="Q167" s="5" t="s">
        <v>478</v>
      </c>
      <c r="R167" s="5" t="s">
        <v>163</v>
      </c>
      <c r="S167" s="5" t="s">
        <v>163</v>
      </c>
      <c r="T167" s="5" t="s">
        <v>163</v>
      </c>
      <c r="U167" s="5" t="s">
        <v>648</v>
      </c>
      <c r="V167" s="5" t="s">
        <v>521</v>
      </c>
      <c r="W167" s="5">
        <v>32</v>
      </c>
      <c r="X167" s="5" t="s">
        <v>475</v>
      </c>
      <c r="Y167" s="5" t="s">
        <v>162</v>
      </c>
      <c r="Z167" s="5" t="s">
        <v>163</v>
      </c>
      <c r="AA167" s="5" t="s">
        <v>163</v>
      </c>
      <c r="AB167" s="5" t="s">
        <v>163</v>
      </c>
      <c r="AC167" s="5" t="s">
        <v>163</v>
      </c>
      <c r="AD167" s="5" t="s">
        <v>481</v>
      </c>
      <c r="AE167" s="5" t="s">
        <v>174</v>
      </c>
      <c r="AF167" s="6">
        <v>0</v>
      </c>
      <c r="AG167" s="6">
        <v>0</v>
      </c>
      <c r="AH167" s="6">
        <v>0</v>
      </c>
      <c r="AI167" s="6">
        <v>0</v>
      </c>
      <c r="AJ167" s="6">
        <v>0</v>
      </c>
      <c r="AK167" s="6">
        <v>0</v>
      </c>
      <c r="AL167" s="6">
        <v>0</v>
      </c>
      <c r="AM167" s="6">
        <v>0</v>
      </c>
      <c r="AN167" s="6">
        <v>0</v>
      </c>
      <c r="AO167" s="6">
        <v>0</v>
      </c>
      <c r="AP167" s="6">
        <v>0</v>
      </c>
      <c r="AQ167" s="5" t="s">
        <v>147</v>
      </c>
      <c r="AR167" s="6">
        <v>6233.86</v>
      </c>
      <c r="AS167" s="6">
        <v>5233.86</v>
      </c>
      <c r="AT167" s="6">
        <v>1000</v>
      </c>
      <c r="AU167" s="6">
        <v>0</v>
      </c>
      <c r="AV167" s="6">
        <v>0</v>
      </c>
      <c r="AW167" s="5" t="s">
        <v>147</v>
      </c>
      <c r="AX167" s="6">
        <v>0</v>
      </c>
      <c r="AY167" s="5" t="s">
        <v>482</v>
      </c>
    </row>
    <row r="168" s="1" customFormat="1" spans="1:51">
      <c r="A168" s="5">
        <v>164</v>
      </c>
      <c r="B168" s="5" t="s">
        <v>475</v>
      </c>
      <c r="C168" s="5" t="s">
        <v>476</v>
      </c>
      <c r="D168" s="5" t="s">
        <v>180</v>
      </c>
      <c r="E168" s="5" t="s">
        <v>152</v>
      </c>
      <c r="F168" s="5" t="s">
        <v>168</v>
      </c>
      <c r="G168" s="5" t="s">
        <v>154</v>
      </c>
      <c r="H168" s="5" t="s">
        <v>156</v>
      </c>
      <c r="I168" s="5" t="s">
        <v>157</v>
      </c>
      <c r="J168" s="5" t="s">
        <v>477</v>
      </c>
      <c r="K168" s="5" t="s">
        <v>158</v>
      </c>
      <c r="L168" s="5" t="s">
        <v>478</v>
      </c>
      <c r="M168" s="5" t="s">
        <v>478</v>
      </c>
      <c r="N168" s="5" t="s">
        <v>147</v>
      </c>
      <c r="O168" s="5" t="s">
        <v>185</v>
      </c>
      <c r="P168" s="5" t="s">
        <v>478</v>
      </c>
      <c r="Q168" s="5" t="s">
        <v>478</v>
      </c>
      <c r="R168" s="5" t="s">
        <v>163</v>
      </c>
      <c r="S168" s="5" t="s">
        <v>163</v>
      </c>
      <c r="T168" s="5" t="s">
        <v>163</v>
      </c>
      <c r="U168" s="5" t="s">
        <v>645</v>
      </c>
      <c r="V168" s="5" t="s">
        <v>697</v>
      </c>
      <c r="W168" s="5">
        <v>41</v>
      </c>
      <c r="X168" s="5" t="s">
        <v>475</v>
      </c>
      <c r="Y168" s="5" t="s">
        <v>162</v>
      </c>
      <c r="Z168" s="5" t="s">
        <v>163</v>
      </c>
      <c r="AA168" s="5" t="s">
        <v>163</v>
      </c>
      <c r="AB168" s="5" t="s">
        <v>163</v>
      </c>
      <c r="AC168" s="5" t="s">
        <v>163</v>
      </c>
      <c r="AD168" s="5" t="s">
        <v>481</v>
      </c>
      <c r="AE168" s="5" t="s">
        <v>174</v>
      </c>
      <c r="AF168" s="6">
        <v>0</v>
      </c>
      <c r="AG168" s="6">
        <v>0</v>
      </c>
      <c r="AH168" s="6">
        <v>0</v>
      </c>
      <c r="AI168" s="6">
        <v>0</v>
      </c>
      <c r="AJ168" s="6">
        <v>0</v>
      </c>
      <c r="AK168" s="6">
        <v>0</v>
      </c>
      <c r="AL168" s="6">
        <v>0</v>
      </c>
      <c r="AM168" s="6">
        <v>0</v>
      </c>
      <c r="AN168" s="6">
        <v>0</v>
      </c>
      <c r="AO168" s="6">
        <v>0</v>
      </c>
      <c r="AP168" s="6">
        <v>0</v>
      </c>
      <c r="AQ168" s="5" t="s">
        <v>147</v>
      </c>
      <c r="AR168" s="6">
        <v>7933.07</v>
      </c>
      <c r="AS168" s="6">
        <v>6933.07</v>
      </c>
      <c r="AT168" s="6">
        <v>1000</v>
      </c>
      <c r="AU168" s="6">
        <v>0</v>
      </c>
      <c r="AV168" s="6">
        <v>0</v>
      </c>
      <c r="AW168" s="5" t="s">
        <v>147</v>
      </c>
      <c r="AX168" s="6">
        <v>0</v>
      </c>
      <c r="AY168" s="5" t="s">
        <v>482</v>
      </c>
    </row>
    <row r="169" s="1" customFormat="1" spans="1:51">
      <c r="A169" s="5">
        <v>165</v>
      </c>
      <c r="B169" s="5" t="s">
        <v>475</v>
      </c>
      <c r="C169" s="5" t="s">
        <v>476</v>
      </c>
      <c r="D169" s="5" t="s">
        <v>180</v>
      </c>
      <c r="E169" s="5" t="s">
        <v>152</v>
      </c>
      <c r="F169" s="5" t="s">
        <v>168</v>
      </c>
      <c r="G169" s="5" t="s">
        <v>154</v>
      </c>
      <c r="H169" s="5" t="s">
        <v>156</v>
      </c>
      <c r="I169" s="5" t="s">
        <v>157</v>
      </c>
      <c r="J169" s="5" t="s">
        <v>477</v>
      </c>
      <c r="K169" s="5" t="s">
        <v>158</v>
      </c>
      <c r="L169" s="5" t="s">
        <v>478</v>
      </c>
      <c r="M169" s="5" t="s">
        <v>478</v>
      </c>
      <c r="N169" s="5" t="s">
        <v>147</v>
      </c>
      <c r="O169" s="5" t="s">
        <v>185</v>
      </c>
      <c r="P169" s="5" t="s">
        <v>478</v>
      </c>
      <c r="Q169" s="5" t="s">
        <v>478</v>
      </c>
      <c r="R169" s="5" t="s">
        <v>163</v>
      </c>
      <c r="S169" s="5" t="s">
        <v>163</v>
      </c>
      <c r="T169" s="5" t="s">
        <v>163</v>
      </c>
      <c r="U169" s="5" t="s">
        <v>698</v>
      </c>
      <c r="V169" s="5" t="s">
        <v>600</v>
      </c>
      <c r="W169" s="5">
        <v>38</v>
      </c>
      <c r="X169" s="5" t="s">
        <v>475</v>
      </c>
      <c r="Y169" s="5" t="s">
        <v>162</v>
      </c>
      <c r="Z169" s="5" t="s">
        <v>163</v>
      </c>
      <c r="AA169" s="5" t="s">
        <v>163</v>
      </c>
      <c r="AB169" s="5" t="s">
        <v>163</v>
      </c>
      <c r="AC169" s="5" t="s">
        <v>163</v>
      </c>
      <c r="AD169" s="5" t="s">
        <v>481</v>
      </c>
      <c r="AE169" s="5" t="s">
        <v>174</v>
      </c>
      <c r="AF169" s="6">
        <v>0</v>
      </c>
      <c r="AG169" s="6">
        <v>0</v>
      </c>
      <c r="AH169" s="6">
        <v>0</v>
      </c>
      <c r="AI169" s="6">
        <v>0</v>
      </c>
      <c r="AJ169" s="6">
        <v>0</v>
      </c>
      <c r="AK169" s="6">
        <v>0</v>
      </c>
      <c r="AL169" s="6">
        <v>0</v>
      </c>
      <c r="AM169" s="6">
        <v>0</v>
      </c>
      <c r="AN169" s="6">
        <v>0</v>
      </c>
      <c r="AO169" s="6">
        <v>0</v>
      </c>
      <c r="AP169" s="6">
        <v>0</v>
      </c>
      <c r="AQ169" s="5" t="s">
        <v>147</v>
      </c>
      <c r="AR169" s="6">
        <v>6619.44</v>
      </c>
      <c r="AS169" s="6">
        <v>5619.44</v>
      </c>
      <c r="AT169" s="6">
        <v>1000</v>
      </c>
      <c r="AU169" s="6">
        <v>0</v>
      </c>
      <c r="AV169" s="6">
        <v>0</v>
      </c>
      <c r="AW169" s="5" t="s">
        <v>147</v>
      </c>
      <c r="AX169" s="6">
        <v>0</v>
      </c>
      <c r="AY169" s="5" t="s">
        <v>482</v>
      </c>
    </row>
    <row r="170" s="1" customFormat="1" spans="1:51">
      <c r="A170" s="5">
        <v>166</v>
      </c>
      <c r="B170" s="5" t="s">
        <v>475</v>
      </c>
      <c r="C170" s="5" t="s">
        <v>476</v>
      </c>
      <c r="D170" s="5" t="s">
        <v>180</v>
      </c>
      <c r="E170" s="5" t="s">
        <v>152</v>
      </c>
      <c r="F170" s="5" t="s">
        <v>168</v>
      </c>
      <c r="G170" s="5" t="s">
        <v>154</v>
      </c>
      <c r="H170" s="5" t="s">
        <v>156</v>
      </c>
      <c r="I170" s="5" t="s">
        <v>157</v>
      </c>
      <c r="J170" s="5" t="s">
        <v>477</v>
      </c>
      <c r="K170" s="5" t="s">
        <v>158</v>
      </c>
      <c r="L170" s="5" t="s">
        <v>478</v>
      </c>
      <c r="M170" s="5" t="s">
        <v>478</v>
      </c>
      <c r="N170" s="5" t="s">
        <v>147</v>
      </c>
      <c r="O170" s="5" t="s">
        <v>185</v>
      </c>
      <c r="P170" s="5" t="s">
        <v>478</v>
      </c>
      <c r="Q170" s="5" t="s">
        <v>478</v>
      </c>
      <c r="R170" s="5" t="s">
        <v>163</v>
      </c>
      <c r="S170" s="5" t="s">
        <v>163</v>
      </c>
      <c r="T170" s="5" t="s">
        <v>163</v>
      </c>
      <c r="U170" s="5" t="s">
        <v>398</v>
      </c>
      <c r="V170" s="5" t="s">
        <v>579</v>
      </c>
      <c r="W170" s="5">
        <v>30</v>
      </c>
      <c r="X170" s="5" t="s">
        <v>475</v>
      </c>
      <c r="Y170" s="5" t="s">
        <v>162</v>
      </c>
      <c r="Z170" s="5" t="s">
        <v>163</v>
      </c>
      <c r="AA170" s="5" t="s">
        <v>163</v>
      </c>
      <c r="AB170" s="5" t="s">
        <v>163</v>
      </c>
      <c r="AC170" s="5" t="s">
        <v>163</v>
      </c>
      <c r="AD170" s="5" t="s">
        <v>481</v>
      </c>
      <c r="AE170" s="5" t="s">
        <v>174</v>
      </c>
      <c r="AF170" s="6">
        <v>0</v>
      </c>
      <c r="AG170" s="6">
        <v>0</v>
      </c>
      <c r="AH170" s="6">
        <v>0</v>
      </c>
      <c r="AI170" s="6">
        <v>0</v>
      </c>
      <c r="AJ170" s="6">
        <v>0</v>
      </c>
      <c r="AK170" s="6">
        <v>0</v>
      </c>
      <c r="AL170" s="6">
        <v>0</v>
      </c>
      <c r="AM170" s="6">
        <v>0</v>
      </c>
      <c r="AN170" s="6">
        <v>0</v>
      </c>
      <c r="AO170" s="6">
        <v>0</v>
      </c>
      <c r="AP170" s="6">
        <v>0</v>
      </c>
      <c r="AQ170" s="5" t="s">
        <v>147</v>
      </c>
      <c r="AR170" s="6">
        <v>8023.86</v>
      </c>
      <c r="AS170" s="6">
        <v>7023.86</v>
      </c>
      <c r="AT170" s="6">
        <v>1000</v>
      </c>
      <c r="AU170" s="6">
        <v>0</v>
      </c>
      <c r="AV170" s="6">
        <v>0</v>
      </c>
      <c r="AW170" s="5" t="s">
        <v>147</v>
      </c>
      <c r="AX170" s="6">
        <v>0</v>
      </c>
      <c r="AY170" s="5" t="s">
        <v>482</v>
      </c>
    </row>
    <row r="171" s="1" customFormat="1" spans="1:51">
      <c r="A171" s="5">
        <v>167</v>
      </c>
      <c r="B171" s="5" t="s">
        <v>475</v>
      </c>
      <c r="C171" s="5" t="s">
        <v>476</v>
      </c>
      <c r="D171" s="5" t="s">
        <v>180</v>
      </c>
      <c r="E171" s="5" t="s">
        <v>152</v>
      </c>
      <c r="F171" s="5" t="s">
        <v>168</v>
      </c>
      <c r="G171" s="5" t="s">
        <v>154</v>
      </c>
      <c r="H171" s="5" t="s">
        <v>156</v>
      </c>
      <c r="I171" s="5" t="s">
        <v>157</v>
      </c>
      <c r="J171" s="5" t="s">
        <v>477</v>
      </c>
      <c r="K171" s="5" t="s">
        <v>158</v>
      </c>
      <c r="L171" s="5" t="s">
        <v>478</v>
      </c>
      <c r="M171" s="5" t="s">
        <v>478</v>
      </c>
      <c r="N171" s="5" t="s">
        <v>147</v>
      </c>
      <c r="O171" s="5" t="s">
        <v>185</v>
      </c>
      <c r="P171" s="5" t="s">
        <v>478</v>
      </c>
      <c r="Q171" s="5" t="s">
        <v>478</v>
      </c>
      <c r="R171" s="5" t="s">
        <v>163</v>
      </c>
      <c r="S171" s="5" t="s">
        <v>163</v>
      </c>
      <c r="T171" s="5" t="s">
        <v>163</v>
      </c>
      <c r="U171" s="5" t="s">
        <v>699</v>
      </c>
      <c r="V171" s="5" t="s">
        <v>629</v>
      </c>
      <c r="W171" s="5">
        <v>4</v>
      </c>
      <c r="X171" s="5" t="s">
        <v>475</v>
      </c>
      <c r="Y171" s="5" t="s">
        <v>162</v>
      </c>
      <c r="Z171" s="5" t="s">
        <v>163</v>
      </c>
      <c r="AA171" s="5" t="s">
        <v>163</v>
      </c>
      <c r="AB171" s="5" t="s">
        <v>163</v>
      </c>
      <c r="AC171" s="5" t="s">
        <v>163</v>
      </c>
      <c r="AD171" s="5" t="s">
        <v>481</v>
      </c>
      <c r="AE171" s="5" t="s">
        <v>174</v>
      </c>
      <c r="AF171" s="6">
        <v>0</v>
      </c>
      <c r="AG171" s="6">
        <v>0</v>
      </c>
      <c r="AH171" s="6">
        <v>0</v>
      </c>
      <c r="AI171" s="6">
        <v>0</v>
      </c>
      <c r="AJ171" s="6">
        <v>0</v>
      </c>
      <c r="AK171" s="6">
        <v>0</v>
      </c>
      <c r="AL171" s="6">
        <v>0</v>
      </c>
      <c r="AM171" s="6">
        <v>0</v>
      </c>
      <c r="AN171" s="6">
        <v>0</v>
      </c>
      <c r="AO171" s="6">
        <v>0</v>
      </c>
      <c r="AP171" s="6">
        <v>0</v>
      </c>
      <c r="AQ171" s="5" t="s">
        <v>147</v>
      </c>
      <c r="AR171" s="6">
        <v>6434.13</v>
      </c>
      <c r="AS171" s="6">
        <v>5434.13</v>
      </c>
      <c r="AT171" s="6">
        <v>1000</v>
      </c>
      <c r="AU171" s="6">
        <v>0</v>
      </c>
      <c r="AV171" s="6">
        <v>0</v>
      </c>
      <c r="AW171" s="5" t="s">
        <v>147</v>
      </c>
      <c r="AX171" s="6">
        <v>0</v>
      </c>
      <c r="AY171" s="5" t="s">
        <v>482</v>
      </c>
    </row>
    <row r="172" s="1" customFormat="1" spans="1:51">
      <c r="A172" s="5">
        <v>168</v>
      </c>
      <c r="B172" s="5" t="s">
        <v>475</v>
      </c>
      <c r="C172" s="5" t="s">
        <v>476</v>
      </c>
      <c r="D172" s="5" t="s">
        <v>180</v>
      </c>
      <c r="E172" s="5" t="s">
        <v>152</v>
      </c>
      <c r="F172" s="5" t="s">
        <v>168</v>
      </c>
      <c r="G172" s="5" t="s">
        <v>154</v>
      </c>
      <c r="H172" s="5" t="s">
        <v>156</v>
      </c>
      <c r="I172" s="5" t="s">
        <v>157</v>
      </c>
      <c r="J172" s="5" t="s">
        <v>477</v>
      </c>
      <c r="K172" s="5" t="s">
        <v>158</v>
      </c>
      <c r="L172" s="5" t="s">
        <v>478</v>
      </c>
      <c r="M172" s="5" t="s">
        <v>478</v>
      </c>
      <c r="N172" s="5" t="s">
        <v>147</v>
      </c>
      <c r="O172" s="5" t="s">
        <v>185</v>
      </c>
      <c r="P172" s="5" t="s">
        <v>478</v>
      </c>
      <c r="Q172" s="5" t="s">
        <v>478</v>
      </c>
      <c r="R172" s="5" t="s">
        <v>163</v>
      </c>
      <c r="S172" s="5" t="s">
        <v>163</v>
      </c>
      <c r="T172" s="5" t="s">
        <v>163</v>
      </c>
      <c r="U172" s="5" t="s">
        <v>700</v>
      </c>
      <c r="V172" s="5" t="s">
        <v>701</v>
      </c>
      <c r="W172" s="5">
        <v>39</v>
      </c>
      <c r="X172" s="5" t="s">
        <v>475</v>
      </c>
      <c r="Y172" s="5" t="s">
        <v>162</v>
      </c>
      <c r="Z172" s="5" t="s">
        <v>163</v>
      </c>
      <c r="AA172" s="5" t="s">
        <v>163</v>
      </c>
      <c r="AB172" s="5" t="s">
        <v>163</v>
      </c>
      <c r="AC172" s="5" t="s">
        <v>163</v>
      </c>
      <c r="AD172" s="5" t="s">
        <v>481</v>
      </c>
      <c r="AE172" s="5" t="s">
        <v>174</v>
      </c>
      <c r="AF172" s="6">
        <v>0</v>
      </c>
      <c r="AG172" s="6">
        <v>0</v>
      </c>
      <c r="AH172" s="6">
        <v>0</v>
      </c>
      <c r="AI172" s="6">
        <v>0</v>
      </c>
      <c r="AJ172" s="6">
        <v>0</v>
      </c>
      <c r="AK172" s="6">
        <v>0</v>
      </c>
      <c r="AL172" s="6">
        <v>0</v>
      </c>
      <c r="AM172" s="6">
        <v>0</v>
      </c>
      <c r="AN172" s="6">
        <v>0</v>
      </c>
      <c r="AO172" s="6">
        <v>0</v>
      </c>
      <c r="AP172" s="6">
        <v>0</v>
      </c>
      <c r="AQ172" s="5" t="s">
        <v>147</v>
      </c>
      <c r="AR172" s="6">
        <v>7415.69</v>
      </c>
      <c r="AS172" s="6">
        <v>6415.69</v>
      </c>
      <c r="AT172" s="6">
        <v>1000</v>
      </c>
      <c r="AU172" s="6">
        <v>0</v>
      </c>
      <c r="AV172" s="6">
        <v>0</v>
      </c>
      <c r="AW172" s="5" t="s">
        <v>147</v>
      </c>
      <c r="AX172" s="6">
        <v>0</v>
      </c>
      <c r="AY172" s="5" t="s">
        <v>482</v>
      </c>
    </row>
    <row r="173" s="1" customFormat="1" spans="1:51">
      <c r="A173" s="5">
        <v>169</v>
      </c>
      <c r="B173" s="5" t="s">
        <v>475</v>
      </c>
      <c r="C173" s="5" t="s">
        <v>476</v>
      </c>
      <c r="D173" s="5" t="s">
        <v>180</v>
      </c>
      <c r="E173" s="5" t="s">
        <v>152</v>
      </c>
      <c r="F173" s="5" t="s">
        <v>168</v>
      </c>
      <c r="G173" s="5" t="s">
        <v>154</v>
      </c>
      <c r="H173" s="5" t="s">
        <v>156</v>
      </c>
      <c r="I173" s="5" t="s">
        <v>157</v>
      </c>
      <c r="J173" s="5" t="s">
        <v>477</v>
      </c>
      <c r="K173" s="5" t="s">
        <v>158</v>
      </c>
      <c r="L173" s="5" t="s">
        <v>478</v>
      </c>
      <c r="M173" s="5" t="s">
        <v>478</v>
      </c>
      <c r="N173" s="5" t="s">
        <v>147</v>
      </c>
      <c r="O173" s="5" t="s">
        <v>185</v>
      </c>
      <c r="P173" s="5" t="s">
        <v>478</v>
      </c>
      <c r="Q173" s="5" t="s">
        <v>478</v>
      </c>
      <c r="R173" s="5" t="s">
        <v>163</v>
      </c>
      <c r="S173" s="5" t="s">
        <v>163</v>
      </c>
      <c r="T173" s="5" t="s">
        <v>163</v>
      </c>
      <c r="U173" s="5" t="s">
        <v>702</v>
      </c>
      <c r="V173" s="5" t="s">
        <v>703</v>
      </c>
      <c r="W173" s="5">
        <v>40</v>
      </c>
      <c r="X173" s="5" t="s">
        <v>475</v>
      </c>
      <c r="Y173" s="5" t="s">
        <v>162</v>
      </c>
      <c r="Z173" s="5" t="s">
        <v>163</v>
      </c>
      <c r="AA173" s="5" t="s">
        <v>163</v>
      </c>
      <c r="AB173" s="5" t="s">
        <v>163</v>
      </c>
      <c r="AC173" s="5" t="s">
        <v>163</v>
      </c>
      <c r="AD173" s="5" t="s">
        <v>481</v>
      </c>
      <c r="AE173" s="5" t="s">
        <v>174</v>
      </c>
      <c r="AF173" s="6">
        <v>0</v>
      </c>
      <c r="AG173" s="6">
        <v>0</v>
      </c>
      <c r="AH173" s="6">
        <v>0</v>
      </c>
      <c r="AI173" s="6">
        <v>0</v>
      </c>
      <c r="AJ173" s="6">
        <v>0</v>
      </c>
      <c r="AK173" s="6">
        <v>0</v>
      </c>
      <c r="AL173" s="6">
        <v>0</v>
      </c>
      <c r="AM173" s="6">
        <v>0</v>
      </c>
      <c r="AN173" s="6">
        <v>0</v>
      </c>
      <c r="AO173" s="6">
        <v>0</v>
      </c>
      <c r="AP173" s="6">
        <v>0</v>
      </c>
      <c r="AQ173" s="5" t="s">
        <v>147</v>
      </c>
      <c r="AR173" s="6">
        <v>6964.67</v>
      </c>
      <c r="AS173" s="6">
        <v>5964.67</v>
      </c>
      <c r="AT173" s="6">
        <v>1000</v>
      </c>
      <c r="AU173" s="6">
        <v>0</v>
      </c>
      <c r="AV173" s="6">
        <v>0</v>
      </c>
      <c r="AW173" s="5" t="s">
        <v>147</v>
      </c>
      <c r="AX173" s="6">
        <v>0</v>
      </c>
      <c r="AY173" s="5" t="s">
        <v>482</v>
      </c>
    </row>
    <row r="174" s="1" customFormat="1" spans="1:51">
      <c r="A174" s="5">
        <v>170</v>
      </c>
      <c r="B174" s="5" t="s">
        <v>475</v>
      </c>
      <c r="C174" s="5" t="s">
        <v>476</v>
      </c>
      <c r="D174" s="5" t="s">
        <v>180</v>
      </c>
      <c r="E174" s="5" t="s">
        <v>152</v>
      </c>
      <c r="F174" s="5" t="s">
        <v>168</v>
      </c>
      <c r="G174" s="5" t="s">
        <v>154</v>
      </c>
      <c r="H174" s="5" t="s">
        <v>156</v>
      </c>
      <c r="I174" s="5" t="s">
        <v>157</v>
      </c>
      <c r="J174" s="5" t="s">
        <v>477</v>
      </c>
      <c r="K174" s="5" t="s">
        <v>158</v>
      </c>
      <c r="L174" s="5" t="s">
        <v>478</v>
      </c>
      <c r="M174" s="5" t="s">
        <v>478</v>
      </c>
      <c r="N174" s="5" t="s">
        <v>147</v>
      </c>
      <c r="O174" s="5" t="s">
        <v>185</v>
      </c>
      <c r="P174" s="5" t="s">
        <v>478</v>
      </c>
      <c r="Q174" s="5" t="s">
        <v>478</v>
      </c>
      <c r="R174" s="5" t="s">
        <v>163</v>
      </c>
      <c r="S174" s="5" t="s">
        <v>163</v>
      </c>
      <c r="T174" s="5" t="s">
        <v>163</v>
      </c>
      <c r="U174" s="5" t="s">
        <v>509</v>
      </c>
      <c r="V174" s="5" t="s">
        <v>704</v>
      </c>
      <c r="W174" s="5">
        <v>37</v>
      </c>
      <c r="X174" s="5" t="s">
        <v>475</v>
      </c>
      <c r="Y174" s="5" t="s">
        <v>162</v>
      </c>
      <c r="Z174" s="5" t="s">
        <v>163</v>
      </c>
      <c r="AA174" s="5" t="s">
        <v>163</v>
      </c>
      <c r="AB174" s="5" t="s">
        <v>163</v>
      </c>
      <c r="AC174" s="5" t="s">
        <v>163</v>
      </c>
      <c r="AD174" s="5" t="s">
        <v>481</v>
      </c>
      <c r="AE174" s="5" t="s">
        <v>174</v>
      </c>
      <c r="AF174" s="6">
        <v>0</v>
      </c>
      <c r="AG174" s="6">
        <v>0</v>
      </c>
      <c r="AH174" s="6">
        <v>0</v>
      </c>
      <c r="AI174" s="6">
        <v>0</v>
      </c>
      <c r="AJ174" s="6">
        <v>0</v>
      </c>
      <c r="AK174" s="6">
        <v>0</v>
      </c>
      <c r="AL174" s="6">
        <v>0</v>
      </c>
      <c r="AM174" s="6">
        <v>0</v>
      </c>
      <c r="AN174" s="6">
        <v>0</v>
      </c>
      <c r="AO174" s="6">
        <v>0</v>
      </c>
      <c r="AP174" s="6">
        <v>0</v>
      </c>
      <c r="AQ174" s="5" t="s">
        <v>147</v>
      </c>
      <c r="AR174" s="6">
        <v>6733.86</v>
      </c>
      <c r="AS174" s="6">
        <v>5733.86</v>
      </c>
      <c r="AT174" s="6">
        <v>1000</v>
      </c>
      <c r="AU174" s="6">
        <v>0</v>
      </c>
      <c r="AV174" s="6">
        <v>0</v>
      </c>
      <c r="AW174" s="5" t="s">
        <v>147</v>
      </c>
      <c r="AX174" s="6">
        <v>0</v>
      </c>
      <c r="AY174" s="5" t="s">
        <v>482</v>
      </c>
    </row>
    <row r="175" s="1" customFormat="1" spans="1:51">
      <c r="A175" s="5">
        <v>171</v>
      </c>
      <c r="B175" s="5" t="s">
        <v>475</v>
      </c>
      <c r="C175" s="5" t="s">
        <v>476</v>
      </c>
      <c r="D175" s="5" t="s">
        <v>180</v>
      </c>
      <c r="E175" s="5" t="s">
        <v>152</v>
      </c>
      <c r="F175" s="5" t="s">
        <v>168</v>
      </c>
      <c r="G175" s="5" t="s">
        <v>154</v>
      </c>
      <c r="H175" s="5" t="s">
        <v>156</v>
      </c>
      <c r="I175" s="5" t="s">
        <v>157</v>
      </c>
      <c r="J175" s="5" t="s">
        <v>477</v>
      </c>
      <c r="K175" s="5" t="s">
        <v>158</v>
      </c>
      <c r="L175" s="5" t="s">
        <v>478</v>
      </c>
      <c r="M175" s="5" t="s">
        <v>478</v>
      </c>
      <c r="N175" s="5" t="s">
        <v>147</v>
      </c>
      <c r="O175" s="5" t="s">
        <v>185</v>
      </c>
      <c r="P175" s="5" t="s">
        <v>478</v>
      </c>
      <c r="Q175" s="5" t="s">
        <v>478</v>
      </c>
      <c r="R175" s="5" t="s">
        <v>163</v>
      </c>
      <c r="S175" s="5" t="s">
        <v>163</v>
      </c>
      <c r="T175" s="5" t="s">
        <v>163</v>
      </c>
      <c r="U175" s="5" t="s">
        <v>549</v>
      </c>
      <c r="V175" s="5" t="s">
        <v>599</v>
      </c>
      <c r="W175" s="5">
        <v>39</v>
      </c>
      <c r="X175" s="5" t="s">
        <v>475</v>
      </c>
      <c r="Y175" s="5" t="s">
        <v>162</v>
      </c>
      <c r="Z175" s="5" t="s">
        <v>163</v>
      </c>
      <c r="AA175" s="5" t="s">
        <v>163</v>
      </c>
      <c r="AB175" s="5" t="s">
        <v>163</v>
      </c>
      <c r="AC175" s="5" t="s">
        <v>163</v>
      </c>
      <c r="AD175" s="5" t="s">
        <v>481</v>
      </c>
      <c r="AE175" s="5" t="s">
        <v>174</v>
      </c>
      <c r="AF175" s="6">
        <v>0</v>
      </c>
      <c r="AG175" s="6">
        <v>0</v>
      </c>
      <c r="AH175" s="6">
        <v>0</v>
      </c>
      <c r="AI175" s="6">
        <v>0</v>
      </c>
      <c r="AJ175" s="6">
        <v>0</v>
      </c>
      <c r="AK175" s="6">
        <v>0</v>
      </c>
      <c r="AL175" s="6">
        <v>0</v>
      </c>
      <c r="AM175" s="6">
        <v>0</v>
      </c>
      <c r="AN175" s="6">
        <v>0</v>
      </c>
      <c r="AO175" s="6">
        <v>0</v>
      </c>
      <c r="AP175" s="6">
        <v>0</v>
      </c>
      <c r="AQ175" s="5" t="s">
        <v>147</v>
      </c>
      <c r="AR175" s="6">
        <v>6831.01</v>
      </c>
      <c r="AS175" s="6">
        <v>5831.01</v>
      </c>
      <c r="AT175" s="6">
        <v>1000</v>
      </c>
      <c r="AU175" s="6">
        <v>0</v>
      </c>
      <c r="AV175" s="6">
        <v>0</v>
      </c>
      <c r="AW175" s="5" t="s">
        <v>147</v>
      </c>
      <c r="AX175" s="6">
        <v>0</v>
      </c>
      <c r="AY175" s="5" t="s">
        <v>482</v>
      </c>
    </row>
    <row r="176" s="1" customFormat="1" spans="1:51">
      <c r="A176" s="5">
        <v>172</v>
      </c>
      <c r="B176" s="5" t="s">
        <v>475</v>
      </c>
      <c r="C176" s="5" t="s">
        <v>476</v>
      </c>
      <c r="D176" s="5" t="s">
        <v>180</v>
      </c>
      <c r="E176" s="5" t="s">
        <v>152</v>
      </c>
      <c r="F176" s="5" t="s">
        <v>168</v>
      </c>
      <c r="G176" s="5" t="s">
        <v>154</v>
      </c>
      <c r="H176" s="5" t="s">
        <v>156</v>
      </c>
      <c r="I176" s="5" t="s">
        <v>157</v>
      </c>
      <c r="J176" s="5" t="s">
        <v>477</v>
      </c>
      <c r="K176" s="5" t="s">
        <v>158</v>
      </c>
      <c r="L176" s="5" t="s">
        <v>478</v>
      </c>
      <c r="M176" s="5" t="s">
        <v>478</v>
      </c>
      <c r="N176" s="5" t="s">
        <v>147</v>
      </c>
      <c r="O176" s="5" t="s">
        <v>185</v>
      </c>
      <c r="P176" s="5" t="s">
        <v>478</v>
      </c>
      <c r="Q176" s="5" t="s">
        <v>478</v>
      </c>
      <c r="R176" s="5" t="s">
        <v>163</v>
      </c>
      <c r="S176" s="5" t="s">
        <v>163</v>
      </c>
      <c r="T176" s="5" t="s">
        <v>163</v>
      </c>
      <c r="U176" s="5" t="s">
        <v>316</v>
      </c>
      <c r="V176" s="5" t="s">
        <v>705</v>
      </c>
      <c r="W176" s="5">
        <v>40</v>
      </c>
      <c r="X176" s="5" t="s">
        <v>475</v>
      </c>
      <c r="Y176" s="5" t="s">
        <v>162</v>
      </c>
      <c r="Z176" s="5" t="s">
        <v>163</v>
      </c>
      <c r="AA176" s="5" t="s">
        <v>163</v>
      </c>
      <c r="AB176" s="5" t="s">
        <v>163</v>
      </c>
      <c r="AC176" s="5" t="s">
        <v>163</v>
      </c>
      <c r="AD176" s="5" t="s">
        <v>481</v>
      </c>
      <c r="AE176" s="5" t="s">
        <v>174</v>
      </c>
      <c r="AF176" s="6">
        <v>0</v>
      </c>
      <c r="AG176" s="6">
        <v>0</v>
      </c>
      <c r="AH176" s="6">
        <v>0</v>
      </c>
      <c r="AI176" s="6">
        <v>0</v>
      </c>
      <c r="AJ176" s="6">
        <v>0</v>
      </c>
      <c r="AK176" s="6">
        <v>0</v>
      </c>
      <c r="AL176" s="6">
        <v>0</v>
      </c>
      <c r="AM176" s="6">
        <v>0</v>
      </c>
      <c r="AN176" s="6">
        <v>0</v>
      </c>
      <c r="AO176" s="6">
        <v>0</v>
      </c>
      <c r="AP176" s="6">
        <v>0</v>
      </c>
      <c r="AQ176" s="5" t="s">
        <v>147</v>
      </c>
      <c r="AR176" s="6">
        <v>8226.47</v>
      </c>
      <c r="AS176" s="6">
        <v>7226.47</v>
      </c>
      <c r="AT176" s="6">
        <v>1000</v>
      </c>
      <c r="AU176" s="6">
        <v>0</v>
      </c>
      <c r="AV176" s="6">
        <v>0</v>
      </c>
      <c r="AW176" s="5" t="s">
        <v>147</v>
      </c>
      <c r="AX176" s="6">
        <v>0</v>
      </c>
      <c r="AY176" s="5" t="s">
        <v>482</v>
      </c>
    </row>
    <row r="177" s="1" customFormat="1" spans="1:51">
      <c r="A177" s="5">
        <v>173</v>
      </c>
      <c r="B177" s="5" t="s">
        <v>475</v>
      </c>
      <c r="C177" s="5" t="s">
        <v>476</v>
      </c>
      <c r="D177" s="5" t="s">
        <v>180</v>
      </c>
      <c r="E177" s="5" t="s">
        <v>152</v>
      </c>
      <c r="F177" s="5" t="s">
        <v>168</v>
      </c>
      <c r="G177" s="5" t="s">
        <v>154</v>
      </c>
      <c r="H177" s="5" t="s">
        <v>156</v>
      </c>
      <c r="I177" s="5" t="s">
        <v>157</v>
      </c>
      <c r="J177" s="5" t="s">
        <v>477</v>
      </c>
      <c r="K177" s="5" t="s">
        <v>158</v>
      </c>
      <c r="L177" s="5" t="s">
        <v>478</v>
      </c>
      <c r="M177" s="5" t="s">
        <v>478</v>
      </c>
      <c r="N177" s="5" t="s">
        <v>147</v>
      </c>
      <c r="O177" s="5" t="s">
        <v>185</v>
      </c>
      <c r="P177" s="5" t="s">
        <v>478</v>
      </c>
      <c r="Q177" s="5" t="s">
        <v>478</v>
      </c>
      <c r="R177" s="5" t="s">
        <v>163</v>
      </c>
      <c r="S177" s="5" t="s">
        <v>163</v>
      </c>
      <c r="T177" s="5" t="s">
        <v>163</v>
      </c>
      <c r="U177" s="5" t="s">
        <v>598</v>
      </c>
      <c r="V177" s="5" t="s">
        <v>706</v>
      </c>
      <c r="W177" s="5">
        <v>38</v>
      </c>
      <c r="X177" s="5" t="s">
        <v>475</v>
      </c>
      <c r="Y177" s="5" t="s">
        <v>162</v>
      </c>
      <c r="Z177" s="5" t="s">
        <v>163</v>
      </c>
      <c r="AA177" s="5" t="s">
        <v>163</v>
      </c>
      <c r="AB177" s="5" t="s">
        <v>163</v>
      </c>
      <c r="AC177" s="5" t="s">
        <v>163</v>
      </c>
      <c r="AD177" s="5" t="s">
        <v>481</v>
      </c>
      <c r="AE177" s="5" t="s">
        <v>174</v>
      </c>
      <c r="AF177" s="6">
        <v>0</v>
      </c>
      <c r="AG177" s="6">
        <v>0</v>
      </c>
      <c r="AH177" s="6">
        <v>0</v>
      </c>
      <c r="AI177" s="6">
        <v>0</v>
      </c>
      <c r="AJ177" s="6">
        <v>0</v>
      </c>
      <c r="AK177" s="6">
        <v>0</v>
      </c>
      <c r="AL177" s="6">
        <v>0</v>
      </c>
      <c r="AM177" s="6">
        <v>0</v>
      </c>
      <c r="AN177" s="6">
        <v>0</v>
      </c>
      <c r="AO177" s="6">
        <v>0</v>
      </c>
      <c r="AP177" s="6">
        <v>0</v>
      </c>
      <c r="AQ177" s="5" t="s">
        <v>147</v>
      </c>
      <c r="AR177" s="6">
        <v>6825.22</v>
      </c>
      <c r="AS177" s="6">
        <v>5825.22</v>
      </c>
      <c r="AT177" s="6">
        <v>1000</v>
      </c>
      <c r="AU177" s="6">
        <v>0</v>
      </c>
      <c r="AV177" s="6">
        <v>0</v>
      </c>
      <c r="AW177" s="5" t="s">
        <v>147</v>
      </c>
      <c r="AX177" s="6">
        <v>0</v>
      </c>
      <c r="AY177" s="5" t="s">
        <v>482</v>
      </c>
    </row>
    <row r="178" s="1" customFormat="1" spans="1:51">
      <c r="A178" s="5">
        <v>174</v>
      </c>
      <c r="B178" s="5" t="s">
        <v>475</v>
      </c>
      <c r="C178" s="5" t="s">
        <v>476</v>
      </c>
      <c r="D178" s="5" t="s">
        <v>180</v>
      </c>
      <c r="E178" s="5" t="s">
        <v>152</v>
      </c>
      <c r="F178" s="5" t="s">
        <v>168</v>
      </c>
      <c r="G178" s="5" t="s">
        <v>154</v>
      </c>
      <c r="H178" s="5" t="s">
        <v>156</v>
      </c>
      <c r="I178" s="5" t="s">
        <v>157</v>
      </c>
      <c r="J178" s="5" t="s">
        <v>477</v>
      </c>
      <c r="K178" s="5" t="s">
        <v>158</v>
      </c>
      <c r="L178" s="5" t="s">
        <v>478</v>
      </c>
      <c r="M178" s="5" t="s">
        <v>478</v>
      </c>
      <c r="N178" s="5" t="s">
        <v>147</v>
      </c>
      <c r="O178" s="5" t="s">
        <v>185</v>
      </c>
      <c r="P178" s="5" t="s">
        <v>478</v>
      </c>
      <c r="Q178" s="5" t="s">
        <v>478</v>
      </c>
      <c r="R178" s="5" t="s">
        <v>163</v>
      </c>
      <c r="S178" s="5" t="s">
        <v>163</v>
      </c>
      <c r="T178" s="5" t="s">
        <v>163</v>
      </c>
      <c r="U178" s="5" t="s">
        <v>657</v>
      </c>
      <c r="V178" s="5" t="s">
        <v>621</v>
      </c>
      <c r="W178" s="5">
        <v>42</v>
      </c>
      <c r="X178" s="5" t="s">
        <v>475</v>
      </c>
      <c r="Y178" s="5" t="s">
        <v>162</v>
      </c>
      <c r="Z178" s="5" t="s">
        <v>163</v>
      </c>
      <c r="AA178" s="5" t="s">
        <v>163</v>
      </c>
      <c r="AB178" s="5" t="s">
        <v>163</v>
      </c>
      <c r="AC178" s="5" t="s">
        <v>163</v>
      </c>
      <c r="AD178" s="5" t="s">
        <v>481</v>
      </c>
      <c r="AE178" s="5" t="s">
        <v>174</v>
      </c>
      <c r="AF178" s="6">
        <v>0</v>
      </c>
      <c r="AG178" s="6">
        <v>0</v>
      </c>
      <c r="AH178" s="6">
        <v>0</v>
      </c>
      <c r="AI178" s="6">
        <v>0</v>
      </c>
      <c r="AJ178" s="6">
        <v>0</v>
      </c>
      <c r="AK178" s="6">
        <v>0</v>
      </c>
      <c r="AL178" s="6">
        <v>0</v>
      </c>
      <c r="AM178" s="6">
        <v>0</v>
      </c>
      <c r="AN178" s="6">
        <v>0</v>
      </c>
      <c r="AO178" s="6">
        <v>0</v>
      </c>
      <c r="AP178" s="6">
        <v>0</v>
      </c>
      <c r="AQ178" s="5" t="s">
        <v>147</v>
      </c>
      <c r="AR178" s="6">
        <v>8219.1</v>
      </c>
      <c r="AS178" s="6">
        <v>7219.1</v>
      </c>
      <c r="AT178" s="6">
        <v>1000</v>
      </c>
      <c r="AU178" s="6">
        <v>0</v>
      </c>
      <c r="AV178" s="6">
        <v>0</v>
      </c>
      <c r="AW178" s="5" t="s">
        <v>147</v>
      </c>
      <c r="AX178" s="6">
        <v>0</v>
      </c>
      <c r="AY178" s="5" t="s">
        <v>482</v>
      </c>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row r="324" spans="1:1">
      <c r="A324"/>
    </row>
    <row r="325" spans="1:1">
      <c r="A325"/>
    </row>
    <row r="326" spans="1:1">
      <c r="A326"/>
    </row>
    <row r="327" spans="1:1">
      <c r="A327"/>
    </row>
    <row r="328" spans="1:1">
      <c r="A328"/>
    </row>
    <row r="329" spans="1:1">
      <c r="A329"/>
    </row>
    <row r="330" spans="1:1">
      <c r="A330"/>
    </row>
    <row r="331" spans="1:1">
      <c r="A331"/>
    </row>
    <row r="332" spans="1:1">
      <c r="A332"/>
    </row>
    <row r="333" spans="1:1">
      <c r="A333"/>
    </row>
    <row r="334" spans="1:1">
      <c r="A334"/>
    </row>
    <row r="335" spans="1:1">
      <c r="A335"/>
    </row>
    <row r="336" spans="1:1">
      <c r="A336"/>
    </row>
    <row r="337" spans="1:1">
      <c r="A337"/>
    </row>
    <row r="338" spans="1:1">
      <c r="A338"/>
    </row>
    <row r="339" spans="1:1">
      <c r="A339"/>
    </row>
    <row r="340" spans="1:1">
      <c r="A340"/>
    </row>
    <row r="341" spans="1:1">
      <c r="A341"/>
    </row>
    <row r="342" spans="1:1">
      <c r="A342"/>
    </row>
    <row r="343" spans="1:1">
      <c r="A343"/>
    </row>
    <row r="344" spans="1:1">
      <c r="A344"/>
    </row>
    <row r="345" spans="1:1">
      <c r="A345"/>
    </row>
    <row r="346" spans="1:1">
      <c r="A346"/>
    </row>
    <row r="347" spans="1:1">
      <c r="A347"/>
    </row>
    <row r="348" spans="1:1">
      <c r="A348"/>
    </row>
    <row r="349" spans="1:1">
      <c r="A349"/>
    </row>
    <row r="350" spans="1:1">
      <c r="A350"/>
    </row>
    <row r="351" spans="1:1">
      <c r="A351"/>
    </row>
    <row r="352" spans="1:1">
      <c r="A352"/>
    </row>
    <row r="353" spans="1:1">
      <c r="A353"/>
    </row>
    <row r="354" spans="1:1">
      <c r="A354"/>
    </row>
    <row r="355" spans="1:1">
      <c r="A355"/>
    </row>
    <row r="356" spans="1:1">
      <c r="A356"/>
    </row>
    <row r="357" spans="1:1">
      <c r="A357"/>
    </row>
    <row r="358" spans="1:1">
      <c r="A358"/>
    </row>
    <row r="359" spans="1:1">
      <c r="A359"/>
    </row>
    <row r="360" spans="1:1">
      <c r="A360"/>
    </row>
    <row r="361" spans="1:1">
      <c r="A361"/>
    </row>
    <row r="362" spans="1:1">
      <c r="A362"/>
    </row>
    <row r="363" spans="1:1">
      <c r="A363"/>
    </row>
    <row r="364" spans="1:1">
      <c r="A364"/>
    </row>
    <row r="365" spans="1:1">
      <c r="A365"/>
    </row>
    <row r="366" spans="1:1">
      <c r="A366"/>
    </row>
    <row r="367" spans="1:1">
      <c r="A367"/>
    </row>
    <row r="368" spans="1:1">
      <c r="A368"/>
    </row>
    <row r="369" spans="1:1">
      <c r="A369"/>
    </row>
    <row r="370" spans="1:1">
      <c r="A370"/>
    </row>
    <row r="371" spans="1:1">
      <c r="A371"/>
    </row>
    <row r="372" spans="1:1">
      <c r="A372"/>
    </row>
    <row r="373" spans="1:1">
      <c r="A373"/>
    </row>
    <row r="374" spans="1:1">
      <c r="A374"/>
    </row>
    <row r="375" spans="1:1">
      <c r="A375"/>
    </row>
    <row r="376" spans="1:1">
      <c r="A376"/>
    </row>
    <row r="377" spans="1:1">
      <c r="A377"/>
    </row>
    <row r="378" spans="1:1">
      <c r="A378"/>
    </row>
    <row r="379" spans="1:1">
      <c r="A379"/>
    </row>
    <row r="380" spans="1:1">
      <c r="A380"/>
    </row>
    <row r="381" spans="1:1">
      <c r="A381"/>
    </row>
    <row r="382" spans="1:1">
      <c r="A382"/>
    </row>
    <row r="383" spans="1:1">
      <c r="A383"/>
    </row>
    <row r="384" spans="1:1">
      <c r="A384"/>
    </row>
    <row r="385" spans="1:1">
      <c r="A385"/>
    </row>
    <row r="386" spans="1:1">
      <c r="A386"/>
    </row>
    <row r="387" spans="1:1">
      <c r="A387"/>
    </row>
    <row r="388" spans="1:1">
      <c r="A388"/>
    </row>
    <row r="389" spans="1:1">
      <c r="A389"/>
    </row>
    <row r="390" spans="1:1">
      <c r="A390"/>
    </row>
    <row r="391" spans="1:1">
      <c r="A391"/>
    </row>
    <row r="392" spans="1:1">
      <c r="A392"/>
    </row>
    <row r="393" spans="1:1">
      <c r="A393"/>
    </row>
    <row r="394" spans="1:1">
      <c r="A394"/>
    </row>
    <row r="395" spans="1:1">
      <c r="A395"/>
    </row>
    <row r="396" spans="1:1">
      <c r="A396"/>
    </row>
    <row r="397" spans="1:1">
      <c r="A397"/>
    </row>
    <row r="398" spans="1:1">
      <c r="A398"/>
    </row>
    <row r="399" spans="1:1">
      <c r="A399"/>
    </row>
    <row r="400" spans="1:1">
      <c r="A400"/>
    </row>
    <row r="401" spans="1:1">
      <c r="A401"/>
    </row>
    <row r="402" spans="1:1">
      <c r="A402"/>
    </row>
    <row r="403" spans="1:1">
      <c r="A403"/>
    </row>
    <row r="404" spans="1:1">
      <c r="A404"/>
    </row>
    <row r="405" spans="1:1">
      <c r="A405"/>
    </row>
    <row r="406" spans="1:1">
      <c r="A406"/>
    </row>
    <row r="407" spans="1:1">
      <c r="A407"/>
    </row>
    <row r="408" spans="1:1">
      <c r="A408"/>
    </row>
    <row r="409" spans="1:1">
      <c r="A409"/>
    </row>
    <row r="410" spans="1:1">
      <c r="A410"/>
    </row>
    <row r="411" spans="1:1">
      <c r="A411"/>
    </row>
    <row r="412" spans="1:1">
      <c r="A412"/>
    </row>
    <row r="413" spans="1:1">
      <c r="A413"/>
    </row>
    <row r="414" spans="1:1">
      <c r="A414"/>
    </row>
    <row r="415" spans="1:1">
      <c r="A415"/>
    </row>
    <row r="416" spans="1:1">
      <c r="A416"/>
    </row>
    <row r="417" spans="1:1">
      <c r="A417"/>
    </row>
    <row r="418" spans="1:1">
      <c r="A418"/>
    </row>
    <row r="419" spans="1:1">
      <c r="A419"/>
    </row>
    <row r="420" spans="1:1">
      <c r="A420"/>
    </row>
    <row r="421" spans="1:1">
      <c r="A421"/>
    </row>
    <row r="422" spans="1:1">
      <c r="A422"/>
    </row>
    <row r="423" spans="1:1">
      <c r="A423"/>
    </row>
    <row r="424" spans="1:1">
      <c r="A424"/>
    </row>
    <row r="425" spans="1:1">
      <c r="A425"/>
    </row>
    <row r="426" spans="1:1">
      <c r="A426"/>
    </row>
    <row r="427" spans="1:1">
      <c r="A427"/>
    </row>
    <row r="428" spans="1:1">
      <c r="A428"/>
    </row>
    <row r="429" spans="1:1">
      <c r="A429"/>
    </row>
    <row r="430" spans="1:1">
      <c r="A430"/>
    </row>
    <row r="431" spans="1:1">
      <c r="A431"/>
    </row>
    <row r="432" spans="1:1">
      <c r="A432"/>
    </row>
    <row r="433" spans="1:1">
      <c r="A433"/>
    </row>
    <row r="434" spans="1:1">
      <c r="A434"/>
    </row>
    <row r="435" spans="1:1">
      <c r="A435"/>
    </row>
    <row r="436" spans="1:1">
      <c r="A436"/>
    </row>
    <row r="437" spans="1:1">
      <c r="A437"/>
    </row>
    <row r="438" spans="1:1">
      <c r="A438"/>
    </row>
    <row r="439" spans="1:1">
      <c r="A439"/>
    </row>
    <row r="440" spans="1:1">
      <c r="A440"/>
    </row>
    <row r="441" spans="1:1">
      <c r="A441"/>
    </row>
    <row r="442" spans="1:1">
      <c r="A442"/>
    </row>
    <row r="443" spans="1:1">
      <c r="A443"/>
    </row>
    <row r="444" spans="1:1">
      <c r="A444"/>
    </row>
    <row r="445" spans="1:1">
      <c r="A445"/>
    </row>
    <row r="446" spans="1:1">
      <c r="A446"/>
    </row>
    <row r="447" spans="1:1">
      <c r="A447"/>
    </row>
    <row r="448" spans="1:1">
      <c r="A448"/>
    </row>
    <row r="449" spans="1:1">
      <c r="A449"/>
    </row>
    <row r="450" spans="1:1">
      <c r="A450"/>
    </row>
    <row r="451" spans="1:1">
      <c r="A451"/>
    </row>
    <row r="452" spans="1:1">
      <c r="A452"/>
    </row>
    <row r="453" spans="1:1">
      <c r="A453"/>
    </row>
    <row r="454" spans="1:1">
      <c r="A454"/>
    </row>
    <row r="455" spans="1:1">
      <c r="A455"/>
    </row>
    <row r="456" spans="1:1">
      <c r="A456"/>
    </row>
    <row r="457" spans="1:1">
      <c r="A457"/>
    </row>
    <row r="458" spans="1:1">
      <c r="A458"/>
    </row>
    <row r="459" spans="1:1">
      <c r="A459"/>
    </row>
    <row r="460" spans="1:1">
      <c r="A460"/>
    </row>
    <row r="461" spans="1:1">
      <c r="A461"/>
    </row>
    <row r="462" spans="1:1">
      <c r="A462"/>
    </row>
    <row r="463" spans="1:1">
      <c r="A463"/>
    </row>
    <row r="464" spans="1:1">
      <c r="A464"/>
    </row>
    <row r="465" spans="1:1">
      <c r="A465"/>
    </row>
    <row r="466" spans="1:1">
      <c r="A466"/>
    </row>
    <row r="467" spans="1:1">
      <c r="A467"/>
    </row>
    <row r="468" spans="1:1">
      <c r="A468"/>
    </row>
    <row r="469" spans="1:1">
      <c r="A469"/>
    </row>
    <row r="470" spans="1:1">
      <c r="A470"/>
    </row>
    <row r="471" spans="1:1">
      <c r="A471"/>
    </row>
    <row r="472" spans="1:1">
      <c r="A472"/>
    </row>
    <row r="473" spans="1:1">
      <c r="A473"/>
    </row>
    <row r="474" spans="1:1">
      <c r="A474"/>
    </row>
    <row r="475" spans="1:1">
      <c r="A475"/>
    </row>
    <row r="476" spans="1:1">
      <c r="A476"/>
    </row>
    <row r="477" spans="1:1">
      <c r="A477"/>
    </row>
    <row r="478" spans="1:1">
      <c r="A478"/>
    </row>
    <row r="479" spans="1:1">
      <c r="A479"/>
    </row>
    <row r="480" spans="1:1">
      <c r="A480"/>
    </row>
    <row r="481" spans="1:1">
      <c r="A481"/>
    </row>
    <row r="482" spans="1:1">
      <c r="A482"/>
    </row>
    <row r="483" spans="1:1">
      <c r="A483"/>
    </row>
    <row r="484" spans="1:1">
      <c r="A484"/>
    </row>
    <row r="485" spans="1:1">
      <c r="A485"/>
    </row>
    <row r="486" spans="1:1">
      <c r="A486"/>
    </row>
    <row r="487" spans="1:1">
      <c r="A487"/>
    </row>
    <row r="488" spans="1:1">
      <c r="A488"/>
    </row>
    <row r="489" spans="1:1">
      <c r="A489"/>
    </row>
    <row r="490" spans="1:1">
      <c r="A490"/>
    </row>
    <row r="491" spans="1:1">
      <c r="A491"/>
    </row>
    <row r="492" spans="1:1">
      <c r="A492"/>
    </row>
    <row r="493" spans="1:1">
      <c r="A493"/>
    </row>
    <row r="494" spans="1:1">
      <c r="A494"/>
    </row>
    <row r="495" spans="1:1">
      <c r="A495"/>
    </row>
    <row r="496" spans="1:1">
      <c r="A496"/>
    </row>
    <row r="497" spans="1:1">
      <c r="A497"/>
    </row>
    <row r="498" spans="1:1">
      <c r="A498"/>
    </row>
    <row r="499" spans="1:1">
      <c r="A499"/>
    </row>
    <row r="500" spans="1:1">
      <c r="A500"/>
    </row>
    <row r="501" spans="1:1">
      <c r="A501"/>
    </row>
    <row r="502" spans="1:1">
      <c r="A502"/>
    </row>
    <row r="503" spans="1:1">
      <c r="A503"/>
    </row>
    <row r="504" spans="1:1">
      <c r="A504"/>
    </row>
    <row r="505" spans="1:1">
      <c r="A505"/>
    </row>
    <row r="506" spans="1:1">
      <c r="A506"/>
    </row>
    <row r="507" spans="1:1">
      <c r="A507"/>
    </row>
    <row r="508" spans="1:1">
      <c r="A508"/>
    </row>
    <row r="509" spans="1:1">
      <c r="A509"/>
    </row>
    <row r="510" spans="1:1">
      <c r="A510"/>
    </row>
    <row r="511" spans="1:1">
      <c r="A511"/>
    </row>
    <row r="512" spans="1:1">
      <c r="A512"/>
    </row>
    <row r="513" spans="1:1">
      <c r="A513"/>
    </row>
    <row r="514" spans="1:1">
      <c r="A514"/>
    </row>
    <row r="515" spans="1:1">
      <c r="A515"/>
    </row>
    <row r="516" spans="1:1">
      <c r="A516"/>
    </row>
    <row r="517" spans="1:1">
      <c r="A517"/>
    </row>
    <row r="518" spans="1:1">
      <c r="A518"/>
    </row>
    <row r="519" spans="1:1">
      <c r="A519"/>
    </row>
    <row r="520" spans="1:1">
      <c r="A520"/>
    </row>
    <row r="521" spans="1:1">
      <c r="A521"/>
    </row>
    <row r="522" spans="1:1">
      <c r="A522"/>
    </row>
    <row r="523" spans="1:1">
      <c r="A523"/>
    </row>
    <row r="524" spans="1:1">
      <c r="A524"/>
    </row>
    <row r="525" spans="1:1">
      <c r="A525"/>
    </row>
    <row r="526" spans="1:1">
      <c r="A526"/>
    </row>
    <row r="527" spans="1:1">
      <c r="A527"/>
    </row>
    <row r="528" spans="1:1">
      <c r="A528"/>
    </row>
    <row r="529" spans="1:1">
      <c r="A529"/>
    </row>
    <row r="530" spans="1:1">
      <c r="A530"/>
    </row>
    <row r="531" spans="1:1">
      <c r="A531"/>
    </row>
    <row r="532" spans="1:1">
      <c r="A532"/>
    </row>
    <row r="533" spans="1:1">
      <c r="A533"/>
    </row>
    <row r="534" spans="1:1">
      <c r="A534"/>
    </row>
    <row r="535" spans="1:1">
      <c r="A535"/>
    </row>
    <row r="536" spans="1:1">
      <c r="A536"/>
    </row>
    <row r="537" spans="1:1">
      <c r="A537"/>
    </row>
    <row r="538" spans="1:1">
      <c r="A538"/>
    </row>
    <row r="539" spans="1:1">
      <c r="A539"/>
    </row>
    <row r="540" spans="1:1">
      <c r="A540"/>
    </row>
    <row r="541" spans="1:1">
      <c r="A541"/>
    </row>
    <row r="542" spans="1:1">
      <c r="A542"/>
    </row>
    <row r="543" spans="1:1">
      <c r="A543"/>
    </row>
    <row r="544" spans="1:1">
      <c r="A544"/>
    </row>
    <row r="545" spans="1:1">
      <c r="A545"/>
    </row>
    <row r="546" spans="1:1">
      <c r="A546"/>
    </row>
    <row r="547" spans="1:1">
      <c r="A547"/>
    </row>
    <row r="548" spans="1:1">
      <c r="A548"/>
    </row>
    <row r="549" spans="1:1">
      <c r="A549"/>
    </row>
    <row r="550" spans="1:1">
      <c r="A550"/>
    </row>
    <row r="551" spans="1:1">
      <c r="A551"/>
    </row>
    <row r="552" spans="1:1">
      <c r="A552"/>
    </row>
    <row r="553" spans="1:1">
      <c r="A553"/>
    </row>
    <row r="554" spans="1:1">
      <c r="A554"/>
    </row>
    <row r="555" spans="1:1">
      <c r="A555"/>
    </row>
    <row r="556" spans="1:1">
      <c r="A556"/>
    </row>
    <row r="557" spans="1:1">
      <c r="A557"/>
    </row>
    <row r="558" spans="1:1">
      <c r="A558"/>
    </row>
    <row r="559" spans="1:1">
      <c r="A559"/>
    </row>
    <row r="560" spans="1:1">
      <c r="A560"/>
    </row>
    <row r="561" spans="1:1">
      <c r="A561"/>
    </row>
    <row r="562" spans="1:1">
      <c r="A562"/>
    </row>
    <row r="563" spans="1:1">
      <c r="A563"/>
    </row>
    <row r="564" spans="1:1">
      <c r="A564"/>
    </row>
    <row r="565" spans="1:1">
      <c r="A565"/>
    </row>
    <row r="566" spans="1:1">
      <c r="A566"/>
    </row>
    <row r="567" spans="1:1">
      <c r="A567"/>
    </row>
    <row r="568" spans="1:1">
      <c r="A568"/>
    </row>
    <row r="569" spans="1:1">
      <c r="A569"/>
    </row>
    <row r="570" spans="1:1">
      <c r="A570"/>
    </row>
    <row r="571" spans="1:1">
      <c r="A571"/>
    </row>
    <row r="572" spans="1:1">
      <c r="A572"/>
    </row>
    <row r="573" spans="1:1">
      <c r="A573"/>
    </row>
    <row r="574" spans="1:1">
      <c r="A574"/>
    </row>
    <row r="575" spans="1:1">
      <c r="A575"/>
    </row>
    <row r="576" spans="1:1">
      <c r="A576"/>
    </row>
    <row r="577" spans="1:1">
      <c r="A577"/>
    </row>
    <row r="578" spans="1:1">
      <c r="A578"/>
    </row>
    <row r="579" spans="1:1">
      <c r="A579"/>
    </row>
    <row r="580" spans="1:1">
      <c r="A580"/>
    </row>
    <row r="581" spans="1:1">
      <c r="A581"/>
    </row>
    <row r="582" spans="1:1">
      <c r="A582"/>
    </row>
    <row r="583" spans="1:1">
      <c r="A583"/>
    </row>
    <row r="584" spans="1:1">
      <c r="A584"/>
    </row>
    <row r="585" spans="1:1">
      <c r="A585"/>
    </row>
    <row r="586" spans="1:1">
      <c r="A586"/>
    </row>
    <row r="587" spans="1:1">
      <c r="A587"/>
    </row>
    <row r="588" spans="1:1">
      <c r="A588"/>
    </row>
    <row r="589" spans="1:1">
      <c r="A589"/>
    </row>
    <row r="590" spans="1:1">
      <c r="A590"/>
    </row>
    <row r="591" spans="1:1">
      <c r="A591"/>
    </row>
    <row r="592" spans="1:1">
      <c r="A592"/>
    </row>
    <row r="593" spans="1:1">
      <c r="A593"/>
    </row>
    <row r="594" spans="1:1">
      <c r="A594"/>
    </row>
    <row r="595" spans="1:1">
      <c r="A595"/>
    </row>
    <row r="596" spans="1:1">
      <c r="A596"/>
    </row>
    <row r="597" spans="1:1">
      <c r="A597"/>
    </row>
    <row r="598" spans="1:1">
      <c r="A598"/>
    </row>
    <row r="599" spans="1:1">
      <c r="A599"/>
    </row>
    <row r="600" spans="1:1">
      <c r="A600"/>
    </row>
    <row r="601" spans="1:1">
      <c r="A601"/>
    </row>
    <row r="602" spans="1:1">
      <c r="A602"/>
    </row>
    <row r="603" spans="1:1">
      <c r="A603"/>
    </row>
    <row r="604" spans="1:1">
      <c r="A604"/>
    </row>
    <row r="605" spans="1:1">
      <c r="A605"/>
    </row>
    <row r="606" spans="1:1">
      <c r="A606"/>
    </row>
    <row r="607" spans="1:1">
      <c r="A607"/>
    </row>
    <row r="608" spans="1:1">
      <c r="A608"/>
    </row>
    <row r="609" spans="1:1">
      <c r="A609"/>
    </row>
    <row r="610" spans="1:1">
      <c r="A610"/>
    </row>
    <row r="611" spans="1:1">
      <c r="A611"/>
    </row>
    <row r="612" spans="1:1">
      <c r="A612"/>
    </row>
    <row r="613" spans="1:1">
      <c r="A613"/>
    </row>
    <row r="614" spans="1:1">
      <c r="A614"/>
    </row>
    <row r="615" spans="1:1">
      <c r="A615"/>
    </row>
    <row r="616" spans="1:1">
      <c r="A616"/>
    </row>
    <row r="617" spans="1:1">
      <c r="A617"/>
    </row>
    <row r="618" spans="1:1">
      <c r="A618"/>
    </row>
    <row r="619" spans="1:1">
      <c r="A619"/>
    </row>
    <row r="620" spans="1:1">
      <c r="A620"/>
    </row>
    <row r="621" spans="1:1">
      <c r="A621"/>
    </row>
    <row r="622" spans="1:1">
      <c r="A622"/>
    </row>
    <row r="623" spans="1:1">
      <c r="A623"/>
    </row>
    <row r="624" spans="1:1">
      <c r="A624"/>
    </row>
    <row r="625" spans="1:1">
      <c r="A625"/>
    </row>
    <row r="626" spans="1:1">
      <c r="A626"/>
    </row>
    <row r="627" spans="1:1">
      <c r="A627"/>
    </row>
    <row r="628" spans="1:1">
      <c r="A628"/>
    </row>
    <row r="629" spans="1:1">
      <c r="A629"/>
    </row>
    <row r="630" spans="1:1">
      <c r="A630"/>
    </row>
    <row r="631" spans="1:1">
      <c r="A631"/>
    </row>
    <row r="632" spans="1:1">
      <c r="A632"/>
    </row>
    <row r="633" spans="1:1">
      <c r="A633"/>
    </row>
    <row r="634" spans="1:1">
      <c r="A634"/>
    </row>
    <row r="635" spans="1:1">
      <c r="A635"/>
    </row>
    <row r="636" spans="1:1">
      <c r="A636"/>
    </row>
    <row r="637" spans="1:1">
      <c r="A637"/>
    </row>
    <row r="638" spans="1:1">
      <c r="A638"/>
    </row>
    <row r="639" spans="1:1">
      <c r="A639"/>
    </row>
    <row r="640" spans="1:1">
      <c r="A640"/>
    </row>
    <row r="641" spans="1:1">
      <c r="A641"/>
    </row>
    <row r="642" spans="1:1">
      <c r="A642"/>
    </row>
    <row r="643" spans="1:1">
      <c r="A643"/>
    </row>
    <row r="644" spans="1:1">
      <c r="A644"/>
    </row>
    <row r="645" spans="1:1">
      <c r="A645"/>
    </row>
    <row r="646" spans="1:1">
      <c r="A646"/>
    </row>
    <row r="647" spans="1:1">
      <c r="A647"/>
    </row>
    <row r="648" spans="1:1">
      <c r="A648"/>
    </row>
    <row r="649" spans="1:1">
      <c r="A649"/>
    </row>
    <row r="650" spans="1:1">
      <c r="A650"/>
    </row>
    <row r="651" spans="1:1">
      <c r="A651"/>
    </row>
    <row r="652" spans="1:1">
      <c r="A652"/>
    </row>
    <row r="653" spans="1:1">
      <c r="A653"/>
    </row>
    <row r="654" spans="1:1">
      <c r="A654"/>
    </row>
    <row r="655" spans="1:1">
      <c r="A655"/>
    </row>
    <row r="656" spans="1:1">
      <c r="A656"/>
    </row>
    <row r="657" spans="1:1">
      <c r="A657"/>
    </row>
    <row r="658" spans="1:1">
      <c r="A658"/>
    </row>
    <row r="659" spans="1:1">
      <c r="A659"/>
    </row>
    <row r="660" spans="1:1">
      <c r="A660"/>
    </row>
    <row r="661" spans="1:1">
      <c r="A661"/>
    </row>
    <row r="662" spans="1:1">
      <c r="A662"/>
    </row>
    <row r="663" spans="1:1">
      <c r="A663"/>
    </row>
    <row r="664" spans="1:1">
      <c r="A664"/>
    </row>
    <row r="665" spans="1:1">
      <c r="A665"/>
    </row>
    <row r="666" spans="1:1">
      <c r="A666"/>
    </row>
    <row r="667" spans="1:1">
      <c r="A667"/>
    </row>
    <row r="668" spans="1:1">
      <c r="A668"/>
    </row>
    <row r="669" spans="1:1">
      <c r="A669"/>
    </row>
    <row r="670" spans="1:1">
      <c r="A670"/>
    </row>
    <row r="671" spans="1:1">
      <c r="A671"/>
    </row>
    <row r="672" spans="1:1">
      <c r="A672"/>
    </row>
    <row r="673" spans="1:1">
      <c r="A673"/>
    </row>
    <row r="674" spans="1:1">
      <c r="A674"/>
    </row>
    <row r="675" spans="1:1">
      <c r="A675"/>
    </row>
    <row r="676" spans="1:1">
      <c r="A676"/>
    </row>
    <row r="677" spans="1:1">
      <c r="A677"/>
    </row>
    <row r="678" spans="1:1">
      <c r="A678"/>
    </row>
    <row r="679" spans="1:1">
      <c r="A679"/>
    </row>
    <row r="680" spans="1:1">
      <c r="A680"/>
    </row>
    <row r="681" spans="1:1">
      <c r="A681"/>
    </row>
    <row r="682" spans="1:1">
      <c r="A682"/>
    </row>
    <row r="683" spans="1:1">
      <c r="A683"/>
    </row>
    <row r="684" spans="1:1">
      <c r="A684"/>
    </row>
    <row r="685" spans="1:1">
      <c r="A685"/>
    </row>
    <row r="686" spans="1:1">
      <c r="A686"/>
    </row>
    <row r="687" spans="1:1">
      <c r="A687"/>
    </row>
    <row r="688" spans="1:1">
      <c r="A688"/>
    </row>
    <row r="689" spans="1:1">
      <c r="A689"/>
    </row>
    <row r="690" spans="1:1">
      <c r="A690"/>
    </row>
    <row r="691" spans="1:1">
      <c r="A691"/>
    </row>
    <row r="692" spans="1:1">
      <c r="A692"/>
    </row>
    <row r="693" spans="1:1">
      <c r="A693"/>
    </row>
    <row r="694" spans="1:1">
      <c r="A694"/>
    </row>
    <row r="695" spans="1:1">
      <c r="A695"/>
    </row>
    <row r="696" spans="1:1">
      <c r="A696"/>
    </row>
    <row r="697" spans="1:1">
      <c r="A697"/>
    </row>
    <row r="698" spans="1:1">
      <c r="A698"/>
    </row>
    <row r="699" spans="1:1">
      <c r="A699"/>
    </row>
    <row r="700" spans="1:1">
      <c r="A700"/>
    </row>
    <row r="701" spans="1:1">
      <c r="A701"/>
    </row>
    <row r="702" spans="1:1">
      <c r="A702"/>
    </row>
    <row r="703" spans="1:1">
      <c r="A703"/>
    </row>
    <row r="704" spans="1:1">
      <c r="A704"/>
    </row>
    <row r="705" spans="1:1">
      <c r="A705"/>
    </row>
    <row r="706" spans="1:1">
      <c r="A706"/>
    </row>
    <row r="707" spans="1:1">
      <c r="A707"/>
    </row>
    <row r="708" spans="1:1">
      <c r="A708"/>
    </row>
    <row r="709" spans="1:1">
      <c r="A709"/>
    </row>
    <row r="710" spans="1:1">
      <c r="A710"/>
    </row>
    <row r="711" spans="1:1">
      <c r="A711"/>
    </row>
    <row r="712" spans="1:1">
      <c r="A712"/>
    </row>
    <row r="713" spans="1:1">
      <c r="A713"/>
    </row>
    <row r="714" spans="1:1">
      <c r="A714"/>
    </row>
    <row r="715" spans="1:1">
      <c r="A715"/>
    </row>
    <row r="716" spans="1:1">
      <c r="A716"/>
    </row>
    <row r="717" spans="1:1">
      <c r="A717"/>
    </row>
    <row r="718" spans="1:1">
      <c r="A718"/>
    </row>
    <row r="719" spans="1:1">
      <c r="A719"/>
    </row>
    <row r="720" spans="1:1">
      <c r="A720"/>
    </row>
    <row r="721" spans="1:1">
      <c r="A721"/>
    </row>
    <row r="722" spans="1:1">
      <c r="A722"/>
    </row>
    <row r="723" spans="1:1">
      <c r="A723"/>
    </row>
    <row r="724" spans="1:1">
      <c r="A724"/>
    </row>
    <row r="725" spans="1:1">
      <c r="A725"/>
    </row>
    <row r="726" spans="1:1">
      <c r="A726"/>
    </row>
    <row r="727" spans="1:1">
      <c r="A727"/>
    </row>
    <row r="728" spans="1:1">
      <c r="A728"/>
    </row>
    <row r="729" spans="1:1">
      <c r="A729"/>
    </row>
    <row r="730" spans="1:1">
      <c r="A730"/>
    </row>
    <row r="731" spans="1:1">
      <c r="A731"/>
    </row>
    <row r="732" spans="1:1">
      <c r="A732"/>
    </row>
    <row r="733" spans="1:1">
      <c r="A733"/>
    </row>
    <row r="734" spans="1:1">
      <c r="A734"/>
    </row>
    <row r="735" spans="1:1">
      <c r="A735"/>
    </row>
    <row r="736" spans="1:1">
      <c r="A736"/>
    </row>
    <row r="737" spans="1:1">
      <c r="A737"/>
    </row>
    <row r="738" spans="1:1">
      <c r="A738"/>
    </row>
    <row r="739" spans="1:1">
      <c r="A739"/>
    </row>
    <row r="740" spans="1:1">
      <c r="A740"/>
    </row>
    <row r="741" spans="1:1">
      <c r="A741"/>
    </row>
    <row r="742" spans="1:1">
      <c r="A742"/>
    </row>
    <row r="743" spans="1:1">
      <c r="A743"/>
    </row>
    <row r="744" spans="1:1">
      <c r="A744"/>
    </row>
    <row r="745" spans="1:1">
      <c r="A745"/>
    </row>
    <row r="746" spans="1:1">
      <c r="A746"/>
    </row>
    <row r="747" spans="1:1">
      <c r="A747"/>
    </row>
    <row r="748" spans="1:1">
      <c r="A748"/>
    </row>
    <row r="749" spans="1:1">
      <c r="A749"/>
    </row>
    <row r="750" spans="1:1">
      <c r="A750"/>
    </row>
    <row r="751" spans="1:1">
      <c r="A751"/>
    </row>
    <row r="752" spans="1:1">
      <c r="A752"/>
    </row>
    <row r="753" spans="1:1">
      <c r="A753"/>
    </row>
    <row r="754" spans="1:1">
      <c r="A754"/>
    </row>
    <row r="755" spans="1:1">
      <c r="A755"/>
    </row>
    <row r="756" spans="1:1">
      <c r="A756"/>
    </row>
    <row r="757" spans="1:1">
      <c r="A757"/>
    </row>
    <row r="758" spans="1:1">
      <c r="A758"/>
    </row>
    <row r="759" spans="1:1">
      <c r="A759"/>
    </row>
    <row r="760" spans="1:1">
      <c r="A760"/>
    </row>
    <row r="761" spans="1:1">
      <c r="A761"/>
    </row>
    <row r="762" spans="1:1">
      <c r="A762"/>
    </row>
    <row r="763" spans="1:1">
      <c r="A763"/>
    </row>
    <row r="764" spans="1:1">
      <c r="A764"/>
    </row>
    <row r="765" spans="1:1">
      <c r="A765"/>
    </row>
    <row r="766" spans="1:1">
      <c r="A766"/>
    </row>
    <row r="767" spans="1:1">
      <c r="A767"/>
    </row>
    <row r="768" spans="1:1">
      <c r="A768"/>
    </row>
    <row r="769" spans="1:1">
      <c r="A769"/>
    </row>
    <row r="770" spans="1:1">
      <c r="A770"/>
    </row>
    <row r="771" spans="1:1">
      <c r="A771"/>
    </row>
    <row r="772" spans="1:1">
      <c r="A772"/>
    </row>
    <row r="773" spans="1:1">
      <c r="A773"/>
    </row>
    <row r="774" spans="1:1">
      <c r="A774"/>
    </row>
    <row r="775" spans="1:1">
      <c r="A775"/>
    </row>
    <row r="776" spans="1:1">
      <c r="A776"/>
    </row>
    <row r="777" spans="1:1">
      <c r="A777"/>
    </row>
    <row r="778" spans="1:1">
      <c r="A778"/>
    </row>
    <row r="779" spans="1:1">
      <c r="A779"/>
    </row>
    <row r="780" spans="1:1">
      <c r="A780"/>
    </row>
    <row r="781" spans="1:1">
      <c r="A781"/>
    </row>
    <row r="782" spans="1:1">
      <c r="A782"/>
    </row>
    <row r="783" spans="1:1">
      <c r="A783"/>
    </row>
    <row r="784" spans="1:1">
      <c r="A784"/>
    </row>
    <row r="785" spans="1:1">
      <c r="A785"/>
    </row>
    <row r="786" spans="1:1">
      <c r="A786"/>
    </row>
    <row r="787" spans="1:1">
      <c r="A787"/>
    </row>
    <row r="788" spans="1:1">
      <c r="A788"/>
    </row>
    <row r="789" spans="1:1">
      <c r="A789"/>
    </row>
    <row r="790" spans="1:1">
      <c r="A790"/>
    </row>
    <row r="791" spans="1:1">
      <c r="A791"/>
    </row>
    <row r="792" spans="1:1">
      <c r="A792"/>
    </row>
    <row r="793" spans="1:1">
      <c r="A793"/>
    </row>
    <row r="794" spans="1:1">
      <c r="A794"/>
    </row>
    <row r="795" spans="1:1">
      <c r="A795"/>
    </row>
    <row r="796" spans="1:1">
      <c r="A796"/>
    </row>
    <row r="797" spans="1:1">
      <c r="A797"/>
    </row>
    <row r="798" spans="1:1">
      <c r="A798"/>
    </row>
    <row r="799" spans="1:1">
      <c r="A799"/>
    </row>
    <row r="800" spans="1:1">
      <c r="A800"/>
    </row>
    <row r="801" spans="1:1">
      <c r="A801"/>
    </row>
    <row r="802" spans="1:1">
      <c r="A802"/>
    </row>
    <row r="803" spans="1:1">
      <c r="A803"/>
    </row>
    <row r="804" spans="1:1">
      <c r="A804"/>
    </row>
    <row r="805" spans="1:1">
      <c r="A805"/>
    </row>
    <row r="806" spans="1:1">
      <c r="A806"/>
    </row>
    <row r="807" spans="1:1">
      <c r="A807"/>
    </row>
    <row r="808" spans="1:1">
      <c r="A808"/>
    </row>
    <row r="809" spans="1:1">
      <c r="A809"/>
    </row>
    <row r="810" spans="1:1">
      <c r="A810"/>
    </row>
    <row r="811" spans="1:1">
      <c r="A811"/>
    </row>
    <row r="812" spans="1:1">
      <c r="A812"/>
    </row>
    <row r="813" spans="1:1">
      <c r="A813"/>
    </row>
    <row r="814" spans="1:1">
      <c r="A814"/>
    </row>
    <row r="815" spans="1:1">
      <c r="A815"/>
    </row>
    <row r="816" spans="1:1">
      <c r="A816"/>
    </row>
    <row r="817" spans="1:1">
      <c r="A817"/>
    </row>
    <row r="818" spans="1:1">
      <c r="A818"/>
    </row>
    <row r="819" spans="1:1">
      <c r="A819"/>
    </row>
    <row r="820" spans="1:1">
      <c r="A820"/>
    </row>
    <row r="821" spans="1:1">
      <c r="A821"/>
    </row>
    <row r="822" spans="1:1">
      <c r="A822"/>
    </row>
    <row r="823" spans="1:1">
      <c r="A823"/>
    </row>
    <row r="824" spans="1:1">
      <c r="A824"/>
    </row>
    <row r="825" spans="1:1">
      <c r="A825"/>
    </row>
    <row r="826" spans="1:1">
      <c r="A826"/>
    </row>
    <row r="827" spans="1:1">
      <c r="A827"/>
    </row>
    <row r="828" spans="1:1">
      <c r="A828"/>
    </row>
    <row r="829" spans="1:1">
      <c r="A829"/>
    </row>
    <row r="830" spans="1:1">
      <c r="A830"/>
    </row>
    <row r="831" spans="1:1">
      <c r="A831"/>
    </row>
    <row r="832" spans="1:1">
      <c r="A832"/>
    </row>
    <row r="833" spans="1:1">
      <c r="A833"/>
    </row>
    <row r="834" spans="1:1">
      <c r="A834"/>
    </row>
    <row r="835" spans="1:1">
      <c r="A835"/>
    </row>
    <row r="836" spans="1:1">
      <c r="A836"/>
    </row>
    <row r="837" spans="1:1">
      <c r="A837"/>
    </row>
    <row r="838" spans="1:1">
      <c r="A838"/>
    </row>
    <row r="839" spans="1:1">
      <c r="A839"/>
    </row>
    <row r="840" spans="1:1">
      <c r="A840"/>
    </row>
    <row r="841" spans="1:1">
      <c r="A841"/>
    </row>
    <row r="842" spans="1:1">
      <c r="A842"/>
    </row>
    <row r="843" spans="1:1">
      <c r="A843"/>
    </row>
    <row r="844" spans="1:1">
      <c r="A844"/>
    </row>
    <row r="845" spans="1:1">
      <c r="A845"/>
    </row>
    <row r="846" spans="1:1">
      <c r="A846"/>
    </row>
    <row r="847" spans="1:1">
      <c r="A847"/>
    </row>
    <row r="848" spans="1:1">
      <c r="A848"/>
    </row>
    <row r="849" spans="1:1">
      <c r="A849"/>
    </row>
    <row r="850" spans="1:1">
      <c r="A850"/>
    </row>
    <row r="851" spans="1:1">
      <c r="A851"/>
    </row>
  </sheetData>
  <mergeCells count="37">
    <mergeCell ref="A1:AY1"/>
    <mergeCell ref="A2:AY2"/>
    <mergeCell ref="AF3:AQ3"/>
    <mergeCell ref="AR3:AW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 ref="AX3:AX4"/>
    <mergeCell ref="AY3:AY4"/>
  </mergeCells>
  <dataValidations count="25">
    <dataValidation type="list" allowBlank="1" showErrorMessage="1" sqref="B2:B65414">
      <formula1>[3]xxx0!#REF!</formula1>
    </dataValidation>
    <dataValidation type="list" allowBlank="1" showErrorMessage="1" sqref="C2:C65414">
      <formula1>[3]xxx1!#REF!</formula1>
    </dataValidation>
    <dataValidation type="list" allowBlank="1" showErrorMessage="1" sqref="D2:D65414">
      <formula1>[3]xxx5!#REF!</formula1>
    </dataValidation>
    <dataValidation type="list" allowBlank="1" showErrorMessage="1" sqref="E2:E65414">
      <formula1>[3]xxx6!#REF!</formula1>
    </dataValidation>
    <dataValidation type="list" allowBlank="1" showErrorMessage="1" sqref="F2:F65414">
      <formula1>[3]xxx7!#REF!</formula1>
    </dataValidation>
    <dataValidation type="list" allowBlank="1" showErrorMessage="1" sqref="G2:G65414">
      <formula1>[3]xxx8!#REF!</formula1>
    </dataValidation>
    <dataValidation type="list" allowBlank="1" showErrorMessage="1" sqref="H2:H65414">
      <formula1>[3]xxx9!#REF!</formula1>
    </dataValidation>
    <dataValidation type="list" allowBlank="1" showErrorMessage="1" sqref="I2:I65414">
      <formula1>[3]xxx10!#REF!</formula1>
    </dataValidation>
    <dataValidation type="list" allowBlank="1" showErrorMessage="1" sqref="J2:J65414">
      <formula1>[3]xxx11!#REF!</formula1>
    </dataValidation>
    <dataValidation type="list" allowBlank="1" showErrorMessage="1" sqref="K2:K65414">
      <formula1>[3]xxx12!#REF!</formula1>
    </dataValidation>
    <dataValidation type="list" allowBlank="1" showErrorMessage="1" sqref="L2:L65414">
      <formula1>[3]xxx14!#REF!</formula1>
    </dataValidation>
    <dataValidation type="list" allowBlank="1" showErrorMessage="1" sqref="M2:M65414">
      <formula1>[3]xxx15!#REF!</formula1>
    </dataValidation>
    <dataValidation type="list" allowBlank="1" showErrorMessage="1" sqref="N2:N65414">
      <formula1>[3]xxx16!#REF!</formula1>
    </dataValidation>
    <dataValidation type="list" allowBlank="1" showErrorMessage="1" sqref="O2:O65414">
      <formula1>[3]xxx17!#REF!</formula1>
    </dataValidation>
    <dataValidation type="list" allowBlank="1" showErrorMessage="1" sqref="P2:P65414">
      <formula1>[3]xxx18!#REF!</formula1>
    </dataValidation>
    <dataValidation type="list" allowBlank="1" showErrorMessage="1" sqref="Q2:Q65414">
      <formula1>[3]xxx19!#REF!</formula1>
    </dataValidation>
    <dataValidation type="list" allowBlank="1" showErrorMessage="1" sqref="R2:R65414">
      <formula1>[3]xxx20!#REF!</formula1>
    </dataValidation>
    <dataValidation type="list" allowBlank="1" showErrorMessage="1" sqref="S2:S65414">
      <formula1>[3]xxx21!#REF!</formula1>
    </dataValidation>
    <dataValidation type="list" allowBlank="1" showErrorMessage="1" sqref="T2:T65414">
      <formula1>[3]xxx22!#REF!</formula1>
    </dataValidation>
    <dataValidation type="list" allowBlank="1" showErrorMessage="1" sqref="X2:X65414">
      <formula1>[3]xxx31!#REF!</formula1>
    </dataValidation>
    <dataValidation type="list" allowBlank="1" showErrorMessage="1" sqref="Y2:Y65414">
      <formula1>[3]xxx33!#REF!</formula1>
    </dataValidation>
    <dataValidation type="list" allowBlank="1" showErrorMessage="1" sqref="Z2:Z65414">
      <formula1>[3]xxx34!#REF!</formula1>
    </dataValidation>
    <dataValidation type="list" allowBlank="1" showErrorMessage="1" sqref="AA2:AA65414">
      <formula1>[3]xxx35!#REF!</formula1>
    </dataValidation>
    <dataValidation type="list" allowBlank="1" showErrorMessage="1" sqref="AB2:AB65414">
      <formula1>[3]xxx36!#REF!</formula1>
    </dataValidation>
    <dataValidation type="list" allowBlank="1" showErrorMessage="1" sqref="AC2:AC65414">
      <formula1>[3]xxx37!#REF!</formula1>
    </dataValidation>
  </dataValidations>
  <pageMargins left="0.75" right="0.75" top="1" bottom="1" header="0.5" footer="0.5"/>
  <pageSetup paperSize="1"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9"/>
  <sheetViews>
    <sheetView zoomScaleSheetLayoutView="60" workbookViewId="0">
      <selection activeCell="I28" sqref="I28"/>
    </sheetView>
  </sheetViews>
  <sheetFormatPr defaultColWidth="9" defaultRowHeight="13.5"/>
  <cols>
    <col min="1" max="1" width="9" style="1"/>
    <col min="2" max="2" width="7" style="1" customWidth="1"/>
    <col min="3" max="3" width="14" style="1" customWidth="1"/>
    <col min="4" max="7" width="8" style="1" customWidth="1"/>
    <col min="8" max="8" width="20" style="1" customWidth="1"/>
    <col min="9" max="9" width="14" style="1" customWidth="1"/>
    <col min="10" max="10" width="26" style="1" customWidth="1"/>
    <col min="11" max="12" width="14" style="1" customWidth="1"/>
    <col min="13" max="14" width="20" style="1" customWidth="1"/>
    <col min="15" max="18" width="26" style="1" customWidth="1"/>
    <col min="19" max="19" width="44" style="1" customWidth="1"/>
    <col min="20" max="20" width="13" style="1" customWidth="1"/>
    <col min="21" max="21" width="16" style="1" customWidth="1"/>
    <col min="22" max="22" width="7" style="1" customWidth="1"/>
    <col min="23" max="23" width="13" style="1" customWidth="1"/>
    <col min="24" max="16384" width="9" style="1"/>
  </cols>
  <sheetData>
    <row r="1" s="1" customFormat="1" ht="18.75" spans="1:23">
      <c r="A1" s="4" t="s">
        <v>4</v>
      </c>
      <c r="B1" s="4"/>
      <c r="C1" s="4"/>
      <c r="D1" s="4"/>
      <c r="E1" s="4"/>
      <c r="F1" s="4"/>
      <c r="G1" s="4"/>
      <c r="H1" s="4"/>
      <c r="I1" s="4"/>
      <c r="J1" s="4"/>
      <c r="K1" s="4"/>
      <c r="L1" s="4"/>
      <c r="M1" s="4"/>
      <c r="N1" s="4"/>
      <c r="O1" s="4"/>
      <c r="P1" s="4"/>
      <c r="Q1" s="4"/>
      <c r="R1" s="4"/>
      <c r="S1" s="4"/>
      <c r="T1" s="4"/>
      <c r="U1" s="4"/>
      <c r="V1" s="4"/>
      <c r="W1" s="4"/>
    </row>
    <row r="2" s="1" customFormat="1" ht="18.75" spans="1:23">
      <c r="A2" s="4" t="s">
        <v>99</v>
      </c>
      <c r="B2" s="4"/>
      <c r="C2" s="4"/>
      <c r="D2" s="4"/>
      <c r="E2" s="4"/>
      <c r="F2" s="4"/>
      <c r="G2" s="4"/>
      <c r="H2" s="4"/>
      <c r="I2" s="4"/>
      <c r="J2" s="4"/>
      <c r="K2" s="4"/>
      <c r="L2" s="4"/>
      <c r="M2" s="4"/>
      <c r="N2" s="4"/>
      <c r="O2" s="4"/>
      <c r="P2" s="4"/>
      <c r="Q2" s="4"/>
      <c r="R2" s="4"/>
      <c r="S2" s="4"/>
      <c r="T2" s="4"/>
      <c r="U2" s="4"/>
      <c r="V2" s="4"/>
      <c r="W2" s="4"/>
    </row>
    <row r="3" s="1" customFormat="1" spans="1:23">
      <c r="A3" s="4" t="s">
        <v>100</v>
      </c>
      <c r="B3" s="4" t="s">
        <v>101</v>
      </c>
      <c r="C3" s="4" t="s">
        <v>102</v>
      </c>
      <c r="D3" s="4" t="s">
        <v>103</v>
      </c>
      <c r="E3" s="4" t="s">
        <v>104</v>
      </c>
      <c r="F3" s="4" t="s">
        <v>707</v>
      </c>
      <c r="G3" s="4" t="s">
        <v>106</v>
      </c>
      <c r="H3" s="4" t="s">
        <v>107</v>
      </c>
      <c r="I3" s="4" t="s">
        <v>110</v>
      </c>
      <c r="J3" s="4" t="s">
        <v>111</v>
      </c>
      <c r="K3" s="4" t="s">
        <v>112</v>
      </c>
      <c r="L3" s="4" t="s">
        <v>115</v>
      </c>
      <c r="M3" s="4" t="s">
        <v>116</v>
      </c>
      <c r="N3" s="4" t="s">
        <v>117</v>
      </c>
      <c r="O3" s="4" t="s">
        <v>123</v>
      </c>
      <c r="P3" s="4" t="s">
        <v>124</v>
      </c>
      <c r="Q3" s="4" t="s">
        <v>125</v>
      </c>
      <c r="R3" s="4" t="s">
        <v>126</v>
      </c>
      <c r="S3" s="4" t="s">
        <v>127</v>
      </c>
      <c r="T3" s="4" t="s">
        <v>129</v>
      </c>
      <c r="U3" s="4" t="s">
        <v>708</v>
      </c>
      <c r="V3" s="4" t="s">
        <v>139</v>
      </c>
      <c r="W3" s="4" t="s">
        <v>132</v>
      </c>
    </row>
    <row r="4" s="1" customFormat="1" spans="1:23">
      <c r="A4" s="4"/>
      <c r="B4" s="4"/>
      <c r="C4" s="4"/>
      <c r="D4" s="4"/>
      <c r="E4" s="4"/>
      <c r="F4" s="4"/>
      <c r="G4" s="4"/>
      <c r="H4" s="4"/>
      <c r="I4" s="4"/>
      <c r="J4" s="4"/>
      <c r="K4" s="4"/>
      <c r="L4" s="4"/>
      <c r="M4" s="4"/>
      <c r="N4" s="4"/>
      <c r="O4" s="4"/>
      <c r="P4" s="4"/>
      <c r="Q4" s="4"/>
      <c r="R4" s="4"/>
      <c r="S4" s="4"/>
      <c r="T4" s="4"/>
      <c r="U4" s="4"/>
      <c r="V4" s="4"/>
      <c r="W4" s="4"/>
    </row>
    <row r="5" s="1" customFormat="1" spans="1:23">
      <c r="A5" s="5">
        <v>1</v>
      </c>
      <c r="B5" s="5" t="s">
        <v>147</v>
      </c>
      <c r="C5" s="5" t="s">
        <v>147</v>
      </c>
      <c r="D5" s="5" t="s">
        <v>147</v>
      </c>
      <c r="E5" s="5" t="s">
        <v>147</v>
      </c>
      <c r="F5" s="5" t="s">
        <v>147</v>
      </c>
      <c r="G5" s="5" t="s">
        <v>147</v>
      </c>
      <c r="H5" s="5" t="s">
        <v>147</v>
      </c>
      <c r="I5" s="5" t="s">
        <v>147</v>
      </c>
      <c r="J5" s="5" t="s">
        <v>147</v>
      </c>
      <c r="K5" s="5" t="s">
        <v>147</v>
      </c>
      <c r="L5" s="5" t="s">
        <v>147</v>
      </c>
      <c r="M5" s="5" t="s">
        <v>147</v>
      </c>
      <c r="N5" s="5" t="s">
        <v>147</v>
      </c>
      <c r="O5" s="5" t="s">
        <v>147</v>
      </c>
      <c r="P5" s="5" t="s">
        <v>147</v>
      </c>
      <c r="Q5" s="5" t="s">
        <v>147</v>
      </c>
      <c r="R5" s="5" t="s">
        <v>147</v>
      </c>
      <c r="S5" s="5" t="s">
        <v>147</v>
      </c>
      <c r="T5" s="5" t="s">
        <v>147</v>
      </c>
      <c r="U5" s="6">
        <f>SUM(U6:U97)</f>
        <v>28730</v>
      </c>
      <c r="V5" s="5" t="s">
        <v>147</v>
      </c>
      <c r="W5" s="5" t="s">
        <v>147</v>
      </c>
    </row>
    <row r="6" s="1" customFormat="1" spans="1:23">
      <c r="A6" s="5">
        <v>2</v>
      </c>
      <c r="B6" s="5" t="s">
        <v>475</v>
      </c>
      <c r="C6" s="5" t="s">
        <v>709</v>
      </c>
      <c r="D6" s="5"/>
      <c r="E6" s="5" t="s">
        <v>151</v>
      </c>
      <c r="F6" s="5" t="s">
        <v>152</v>
      </c>
      <c r="G6" s="5" t="s">
        <v>478</v>
      </c>
      <c r="H6" s="5" t="s">
        <v>154</v>
      </c>
      <c r="I6" s="5" t="s">
        <v>710</v>
      </c>
      <c r="J6" s="5" t="s">
        <v>158</v>
      </c>
      <c r="K6" s="5" t="s">
        <v>711</v>
      </c>
      <c r="L6" s="5" t="s">
        <v>163</v>
      </c>
      <c r="M6" s="5" t="s">
        <v>163</v>
      </c>
      <c r="N6" s="5" t="s">
        <v>163</v>
      </c>
      <c r="O6" s="5" t="s">
        <v>162</v>
      </c>
      <c r="P6" s="5" t="s">
        <v>163</v>
      </c>
      <c r="Q6" s="5" t="s">
        <v>163</v>
      </c>
      <c r="R6" s="5" t="s">
        <v>163</v>
      </c>
      <c r="S6" s="5" t="s">
        <v>162</v>
      </c>
      <c r="T6" s="5" t="s">
        <v>174</v>
      </c>
      <c r="U6" s="6">
        <v>845</v>
      </c>
      <c r="V6" s="5" t="s">
        <v>147</v>
      </c>
      <c r="W6" s="5" t="s">
        <v>482</v>
      </c>
    </row>
    <row r="7" s="1" customFormat="1" spans="1:23">
      <c r="A7" s="5">
        <v>3</v>
      </c>
      <c r="B7" s="5" t="s">
        <v>475</v>
      </c>
      <c r="C7" s="5" t="s">
        <v>709</v>
      </c>
      <c r="D7" s="5"/>
      <c r="E7" s="5" t="s">
        <v>151</v>
      </c>
      <c r="F7" s="5" t="s">
        <v>152</v>
      </c>
      <c r="G7" s="5" t="s">
        <v>478</v>
      </c>
      <c r="H7" s="5" t="s">
        <v>154</v>
      </c>
      <c r="I7" s="5" t="s">
        <v>710</v>
      </c>
      <c r="J7" s="5" t="s">
        <v>158</v>
      </c>
      <c r="K7" s="5" t="s">
        <v>711</v>
      </c>
      <c r="L7" s="5" t="s">
        <v>163</v>
      </c>
      <c r="M7" s="5" t="s">
        <v>163</v>
      </c>
      <c r="N7" s="5" t="s">
        <v>163</v>
      </c>
      <c r="O7" s="5" t="s">
        <v>162</v>
      </c>
      <c r="P7" s="5" t="s">
        <v>163</v>
      </c>
      <c r="Q7" s="5" t="s">
        <v>163</v>
      </c>
      <c r="R7" s="5" t="s">
        <v>163</v>
      </c>
      <c r="S7" s="5" t="s">
        <v>162</v>
      </c>
      <c r="T7" s="5" t="s">
        <v>174</v>
      </c>
      <c r="U7" s="6">
        <v>845</v>
      </c>
      <c r="V7" s="5" t="s">
        <v>147</v>
      </c>
      <c r="W7" s="5" t="s">
        <v>482</v>
      </c>
    </row>
    <row r="8" s="1" customFormat="1" spans="1:23">
      <c r="A8" s="5">
        <v>4</v>
      </c>
      <c r="B8" s="5" t="s">
        <v>475</v>
      </c>
      <c r="C8" s="5" t="s">
        <v>709</v>
      </c>
      <c r="D8" s="5"/>
      <c r="E8" s="5" t="s">
        <v>151</v>
      </c>
      <c r="F8" s="5" t="s">
        <v>152</v>
      </c>
      <c r="G8" s="5" t="s">
        <v>478</v>
      </c>
      <c r="H8" s="5" t="s">
        <v>154</v>
      </c>
      <c r="I8" s="5" t="s">
        <v>710</v>
      </c>
      <c r="J8" s="5" t="s">
        <v>158</v>
      </c>
      <c r="K8" s="5" t="s">
        <v>711</v>
      </c>
      <c r="L8" s="5" t="s">
        <v>163</v>
      </c>
      <c r="M8" s="5" t="s">
        <v>163</v>
      </c>
      <c r="N8" s="5" t="s">
        <v>163</v>
      </c>
      <c r="O8" s="5" t="s">
        <v>162</v>
      </c>
      <c r="P8" s="5" t="s">
        <v>163</v>
      </c>
      <c r="Q8" s="5" t="s">
        <v>163</v>
      </c>
      <c r="R8" s="5" t="s">
        <v>163</v>
      </c>
      <c r="S8" s="5" t="s">
        <v>162</v>
      </c>
      <c r="T8" s="5" t="s">
        <v>174</v>
      </c>
      <c r="U8" s="6">
        <v>845</v>
      </c>
      <c r="V8" s="5" t="s">
        <v>147</v>
      </c>
      <c r="W8" s="5" t="s">
        <v>482</v>
      </c>
    </row>
    <row r="9" s="1" customFormat="1" spans="1:23">
      <c r="A9" s="5">
        <v>5</v>
      </c>
      <c r="B9" s="5" t="s">
        <v>475</v>
      </c>
      <c r="C9" s="5" t="s">
        <v>709</v>
      </c>
      <c r="D9" s="5"/>
      <c r="E9" s="5" t="s">
        <v>151</v>
      </c>
      <c r="F9" s="5" t="s">
        <v>152</v>
      </c>
      <c r="G9" s="5" t="s">
        <v>478</v>
      </c>
      <c r="H9" s="5" t="s">
        <v>154</v>
      </c>
      <c r="I9" s="5" t="s">
        <v>710</v>
      </c>
      <c r="J9" s="5" t="s">
        <v>158</v>
      </c>
      <c r="K9" s="5" t="s">
        <v>711</v>
      </c>
      <c r="L9" s="5" t="s">
        <v>163</v>
      </c>
      <c r="M9" s="5" t="s">
        <v>163</v>
      </c>
      <c r="N9" s="5" t="s">
        <v>163</v>
      </c>
      <c r="O9" s="5" t="s">
        <v>162</v>
      </c>
      <c r="P9" s="5" t="s">
        <v>163</v>
      </c>
      <c r="Q9" s="5" t="s">
        <v>163</v>
      </c>
      <c r="R9" s="5" t="s">
        <v>163</v>
      </c>
      <c r="S9" s="5" t="s">
        <v>162</v>
      </c>
      <c r="T9" s="5" t="s">
        <v>174</v>
      </c>
      <c r="U9" s="6">
        <v>845</v>
      </c>
      <c r="V9" s="5" t="s">
        <v>147</v>
      </c>
      <c r="W9" s="5" t="s">
        <v>482</v>
      </c>
    </row>
    <row r="10" s="1" customFormat="1" spans="1:23">
      <c r="A10" s="5">
        <v>6</v>
      </c>
      <c r="B10" s="5" t="s">
        <v>475</v>
      </c>
      <c r="C10" s="5" t="s">
        <v>709</v>
      </c>
      <c r="D10" s="5"/>
      <c r="E10" s="5" t="s">
        <v>151</v>
      </c>
      <c r="F10" s="5" t="s">
        <v>152</v>
      </c>
      <c r="G10" s="5" t="s">
        <v>478</v>
      </c>
      <c r="H10" s="5" t="s">
        <v>154</v>
      </c>
      <c r="I10" s="5" t="s">
        <v>710</v>
      </c>
      <c r="J10" s="5" t="s">
        <v>158</v>
      </c>
      <c r="K10" s="5" t="s">
        <v>711</v>
      </c>
      <c r="L10" s="5" t="s">
        <v>163</v>
      </c>
      <c r="M10" s="5" t="s">
        <v>163</v>
      </c>
      <c r="N10" s="5" t="s">
        <v>163</v>
      </c>
      <c r="O10" s="5" t="s">
        <v>162</v>
      </c>
      <c r="P10" s="5" t="s">
        <v>163</v>
      </c>
      <c r="Q10" s="5" t="s">
        <v>163</v>
      </c>
      <c r="R10" s="5" t="s">
        <v>163</v>
      </c>
      <c r="S10" s="5" t="s">
        <v>162</v>
      </c>
      <c r="T10" s="5" t="s">
        <v>174</v>
      </c>
      <c r="U10" s="6">
        <v>845</v>
      </c>
      <c r="V10" s="5" t="s">
        <v>147</v>
      </c>
      <c r="W10" s="5" t="s">
        <v>482</v>
      </c>
    </row>
    <row r="11" s="1" customFormat="1" spans="1:23">
      <c r="A11" s="5">
        <v>7</v>
      </c>
      <c r="B11" s="5" t="s">
        <v>475</v>
      </c>
      <c r="C11" s="5" t="s">
        <v>709</v>
      </c>
      <c r="D11" s="5"/>
      <c r="E11" s="5" t="s">
        <v>151</v>
      </c>
      <c r="F11" s="5" t="s">
        <v>152</v>
      </c>
      <c r="G11" s="5" t="s">
        <v>478</v>
      </c>
      <c r="H11" s="5" t="s">
        <v>154</v>
      </c>
      <c r="I11" s="5" t="s">
        <v>710</v>
      </c>
      <c r="J11" s="5" t="s">
        <v>158</v>
      </c>
      <c r="K11" s="5" t="s">
        <v>711</v>
      </c>
      <c r="L11" s="5" t="s">
        <v>163</v>
      </c>
      <c r="M11" s="5" t="s">
        <v>163</v>
      </c>
      <c r="N11" s="5" t="s">
        <v>163</v>
      </c>
      <c r="O11" s="5" t="s">
        <v>162</v>
      </c>
      <c r="P11" s="5" t="s">
        <v>163</v>
      </c>
      <c r="Q11" s="5" t="s">
        <v>163</v>
      </c>
      <c r="R11" s="5" t="s">
        <v>163</v>
      </c>
      <c r="S11" s="5" t="s">
        <v>162</v>
      </c>
      <c r="T11" s="5" t="s">
        <v>174</v>
      </c>
      <c r="U11" s="6">
        <v>845</v>
      </c>
      <c r="V11" s="5" t="s">
        <v>147</v>
      </c>
      <c r="W11" s="5" t="s">
        <v>482</v>
      </c>
    </row>
    <row r="12" s="1" customFormat="1" spans="1:23">
      <c r="A12" s="5">
        <v>8</v>
      </c>
      <c r="B12" s="5" t="s">
        <v>475</v>
      </c>
      <c r="C12" s="5" t="s">
        <v>709</v>
      </c>
      <c r="D12" s="5"/>
      <c r="E12" s="5" t="s">
        <v>151</v>
      </c>
      <c r="F12" s="5" t="s">
        <v>152</v>
      </c>
      <c r="G12" s="5" t="s">
        <v>478</v>
      </c>
      <c r="H12" s="5" t="s">
        <v>154</v>
      </c>
      <c r="I12" s="5" t="s">
        <v>710</v>
      </c>
      <c r="J12" s="5" t="s">
        <v>158</v>
      </c>
      <c r="K12" s="5" t="s">
        <v>711</v>
      </c>
      <c r="L12" s="5" t="s">
        <v>163</v>
      </c>
      <c r="M12" s="5" t="s">
        <v>163</v>
      </c>
      <c r="N12" s="5" t="s">
        <v>163</v>
      </c>
      <c r="O12" s="5" t="s">
        <v>162</v>
      </c>
      <c r="P12" s="5" t="s">
        <v>163</v>
      </c>
      <c r="Q12" s="5" t="s">
        <v>163</v>
      </c>
      <c r="R12" s="5" t="s">
        <v>163</v>
      </c>
      <c r="S12" s="5" t="s">
        <v>162</v>
      </c>
      <c r="T12" s="5" t="s">
        <v>174</v>
      </c>
      <c r="U12" s="6">
        <v>845</v>
      </c>
      <c r="V12" s="5" t="s">
        <v>147</v>
      </c>
      <c r="W12" s="5" t="s">
        <v>482</v>
      </c>
    </row>
    <row r="13" s="1" customFormat="1" spans="1:23">
      <c r="A13" s="5">
        <v>9</v>
      </c>
      <c r="B13" s="5" t="s">
        <v>475</v>
      </c>
      <c r="C13" s="5" t="s">
        <v>709</v>
      </c>
      <c r="D13" s="5"/>
      <c r="E13" s="5" t="s">
        <v>151</v>
      </c>
      <c r="F13" s="5" t="s">
        <v>152</v>
      </c>
      <c r="G13" s="5" t="s">
        <v>478</v>
      </c>
      <c r="H13" s="5" t="s">
        <v>154</v>
      </c>
      <c r="I13" s="5" t="s">
        <v>710</v>
      </c>
      <c r="J13" s="5" t="s">
        <v>158</v>
      </c>
      <c r="K13" s="5" t="s">
        <v>711</v>
      </c>
      <c r="L13" s="5" t="s">
        <v>163</v>
      </c>
      <c r="M13" s="5" t="s">
        <v>163</v>
      </c>
      <c r="N13" s="5" t="s">
        <v>163</v>
      </c>
      <c r="O13" s="5" t="s">
        <v>162</v>
      </c>
      <c r="P13" s="5" t="s">
        <v>163</v>
      </c>
      <c r="Q13" s="5" t="s">
        <v>163</v>
      </c>
      <c r="R13" s="5" t="s">
        <v>163</v>
      </c>
      <c r="S13" s="5" t="s">
        <v>162</v>
      </c>
      <c r="T13" s="5" t="s">
        <v>174</v>
      </c>
      <c r="U13" s="6">
        <v>845</v>
      </c>
      <c r="V13" s="5" t="s">
        <v>147</v>
      </c>
      <c r="W13" s="5" t="s">
        <v>482</v>
      </c>
    </row>
    <row r="14" s="1" customFormat="1" spans="1:23">
      <c r="A14" s="5">
        <v>10</v>
      </c>
      <c r="B14" s="5" t="s">
        <v>475</v>
      </c>
      <c r="C14" s="5" t="s">
        <v>709</v>
      </c>
      <c r="D14" s="5"/>
      <c r="E14" s="5" t="s">
        <v>151</v>
      </c>
      <c r="F14" s="5" t="s">
        <v>152</v>
      </c>
      <c r="G14" s="5" t="s">
        <v>478</v>
      </c>
      <c r="H14" s="5" t="s">
        <v>154</v>
      </c>
      <c r="I14" s="5" t="s">
        <v>710</v>
      </c>
      <c r="J14" s="5" t="s">
        <v>158</v>
      </c>
      <c r="K14" s="5" t="s">
        <v>711</v>
      </c>
      <c r="L14" s="5" t="s">
        <v>163</v>
      </c>
      <c r="M14" s="5" t="s">
        <v>163</v>
      </c>
      <c r="N14" s="5" t="s">
        <v>163</v>
      </c>
      <c r="O14" s="5" t="s">
        <v>162</v>
      </c>
      <c r="P14" s="5" t="s">
        <v>163</v>
      </c>
      <c r="Q14" s="5" t="s">
        <v>163</v>
      </c>
      <c r="R14" s="5" t="s">
        <v>163</v>
      </c>
      <c r="S14" s="5" t="s">
        <v>162</v>
      </c>
      <c r="T14" s="5" t="s">
        <v>174</v>
      </c>
      <c r="U14" s="6">
        <v>845</v>
      </c>
      <c r="V14" s="5" t="s">
        <v>147</v>
      </c>
      <c r="W14" s="5" t="s">
        <v>482</v>
      </c>
    </row>
    <row r="15" s="1" customFormat="1" spans="1:23">
      <c r="A15" s="5">
        <v>11</v>
      </c>
      <c r="B15" s="5" t="s">
        <v>475</v>
      </c>
      <c r="C15" s="5" t="s">
        <v>709</v>
      </c>
      <c r="D15" s="5"/>
      <c r="E15" s="5" t="s">
        <v>151</v>
      </c>
      <c r="F15" s="5" t="s">
        <v>152</v>
      </c>
      <c r="G15" s="5" t="s">
        <v>478</v>
      </c>
      <c r="H15" s="5" t="s">
        <v>154</v>
      </c>
      <c r="I15" s="5" t="s">
        <v>710</v>
      </c>
      <c r="J15" s="5" t="s">
        <v>158</v>
      </c>
      <c r="K15" s="5" t="s">
        <v>711</v>
      </c>
      <c r="L15" s="5" t="s">
        <v>163</v>
      </c>
      <c r="M15" s="5" t="s">
        <v>163</v>
      </c>
      <c r="N15" s="5" t="s">
        <v>163</v>
      </c>
      <c r="O15" s="5" t="s">
        <v>162</v>
      </c>
      <c r="P15" s="5" t="s">
        <v>163</v>
      </c>
      <c r="Q15" s="5" t="s">
        <v>163</v>
      </c>
      <c r="R15" s="5" t="s">
        <v>163</v>
      </c>
      <c r="S15" s="5" t="s">
        <v>162</v>
      </c>
      <c r="T15" s="5" t="s">
        <v>174</v>
      </c>
      <c r="U15" s="6">
        <v>845</v>
      </c>
      <c r="V15" s="5" t="s">
        <v>147</v>
      </c>
      <c r="W15" s="5" t="s">
        <v>482</v>
      </c>
    </row>
    <row r="16" s="1" customFormat="1" spans="1:23">
      <c r="A16" s="5">
        <v>12</v>
      </c>
      <c r="B16" s="5" t="s">
        <v>475</v>
      </c>
      <c r="C16" s="5" t="s">
        <v>709</v>
      </c>
      <c r="D16" s="5"/>
      <c r="E16" s="5" t="s">
        <v>151</v>
      </c>
      <c r="F16" s="5" t="s">
        <v>152</v>
      </c>
      <c r="G16" s="5" t="s">
        <v>478</v>
      </c>
      <c r="H16" s="5" t="s">
        <v>154</v>
      </c>
      <c r="I16" s="5" t="s">
        <v>710</v>
      </c>
      <c r="J16" s="5" t="s">
        <v>158</v>
      </c>
      <c r="K16" s="5" t="s">
        <v>711</v>
      </c>
      <c r="L16" s="5" t="s">
        <v>163</v>
      </c>
      <c r="M16" s="5" t="s">
        <v>163</v>
      </c>
      <c r="N16" s="5" t="s">
        <v>163</v>
      </c>
      <c r="O16" s="5" t="s">
        <v>162</v>
      </c>
      <c r="P16" s="5" t="s">
        <v>163</v>
      </c>
      <c r="Q16" s="5" t="s">
        <v>163</v>
      </c>
      <c r="R16" s="5" t="s">
        <v>163</v>
      </c>
      <c r="S16" s="5" t="s">
        <v>162</v>
      </c>
      <c r="T16" s="5" t="s">
        <v>174</v>
      </c>
      <c r="U16" s="6">
        <v>845</v>
      </c>
      <c r="V16" s="5" t="s">
        <v>147</v>
      </c>
      <c r="W16" s="5" t="s">
        <v>482</v>
      </c>
    </row>
    <row r="17" s="1" customFormat="1" spans="1:23">
      <c r="A17" s="5">
        <v>13</v>
      </c>
      <c r="B17" s="5" t="s">
        <v>475</v>
      </c>
      <c r="C17" s="5" t="s">
        <v>709</v>
      </c>
      <c r="D17" s="5"/>
      <c r="E17" s="5" t="s">
        <v>151</v>
      </c>
      <c r="F17" s="5" t="s">
        <v>152</v>
      </c>
      <c r="G17" s="5" t="s">
        <v>478</v>
      </c>
      <c r="H17" s="5" t="s">
        <v>154</v>
      </c>
      <c r="I17" s="5" t="s">
        <v>710</v>
      </c>
      <c r="J17" s="5" t="s">
        <v>158</v>
      </c>
      <c r="K17" s="5" t="s">
        <v>711</v>
      </c>
      <c r="L17" s="5" t="s">
        <v>163</v>
      </c>
      <c r="M17" s="5" t="s">
        <v>163</v>
      </c>
      <c r="N17" s="5" t="s">
        <v>163</v>
      </c>
      <c r="O17" s="5" t="s">
        <v>162</v>
      </c>
      <c r="P17" s="5" t="s">
        <v>163</v>
      </c>
      <c r="Q17" s="5" t="s">
        <v>163</v>
      </c>
      <c r="R17" s="5" t="s">
        <v>163</v>
      </c>
      <c r="S17" s="5" t="s">
        <v>162</v>
      </c>
      <c r="T17" s="5" t="s">
        <v>174</v>
      </c>
      <c r="U17" s="6">
        <v>845</v>
      </c>
      <c r="V17" s="5" t="s">
        <v>147</v>
      </c>
      <c r="W17" s="5" t="s">
        <v>482</v>
      </c>
    </row>
    <row r="18" s="1" customFormat="1" spans="1:23">
      <c r="A18" s="5">
        <v>14</v>
      </c>
      <c r="B18" s="5" t="s">
        <v>475</v>
      </c>
      <c r="C18" s="5" t="s">
        <v>709</v>
      </c>
      <c r="D18" s="5"/>
      <c r="E18" s="5" t="s">
        <v>151</v>
      </c>
      <c r="F18" s="5" t="s">
        <v>152</v>
      </c>
      <c r="G18" s="5" t="s">
        <v>478</v>
      </c>
      <c r="H18" s="5" t="s">
        <v>154</v>
      </c>
      <c r="I18" s="5" t="s">
        <v>710</v>
      </c>
      <c r="J18" s="5" t="s">
        <v>158</v>
      </c>
      <c r="K18" s="5" t="s">
        <v>711</v>
      </c>
      <c r="L18" s="5" t="s">
        <v>163</v>
      </c>
      <c r="M18" s="5" t="s">
        <v>163</v>
      </c>
      <c r="N18" s="5" t="s">
        <v>163</v>
      </c>
      <c r="O18" s="5" t="s">
        <v>162</v>
      </c>
      <c r="P18" s="5" t="s">
        <v>163</v>
      </c>
      <c r="Q18" s="5" t="s">
        <v>163</v>
      </c>
      <c r="R18" s="5" t="s">
        <v>163</v>
      </c>
      <c r="S18" s="5" t="s">
        <v>162</v>
      </c>
      <c r="T18" s="5" t="s">
        <v>174</v>
      </c>
      <c r="U18" s="6">
        <v>845</v>
      </c>
      <c r="V18" s="5" t="s">
        <v>147</v>
      </c>
      <c r="W18" s="5" t="s">
        <v>482</v>
      </c>
    </row>
    <row r="19" s="1" customFormat="1" spans="1:23">
      <c r="A19" s="5">
        <v>15</v>
      </c>
      <c r="B19" s="5" t="s">
        <v>475</v>
      </c>
      <c r="C19" s="5" t="s">
        <v>709</v>
      </c>
      <c r="D19" s="5"/>
      <c r="E19" s="5" t="s">
        <v>151</v>
      </c>
      <c r="F19" s="5" t="s">
        <v>152</v>
      </c>
      <c r="G19" s="5" t="s">
        <v>478</v>
      </c>
      <c r="H19" s="5" t="s">
        <v>154</v>
      </c>
      <c r="I19" s="5" t="s">
        <v>710</v>
      </c>
      <c r="J19" s="5" t="s">
        <v>158</v>
      </c>
      <c r="K19" s="5" t="s">
        <v>711</v>
      </c>
      <c r="L19" s="5" t="s">
        <v>163</v>
      </c>
      <c r="M19" s="5" t="s">
        <v>163</v>
      </c>
      <c r="N19" s="5" t="s">
        <v>163</v>
      </c>
      <c r="O19" s="5" t="s">
        <v>162</v>
      </c>
      <c r="P19" s="5" t="s">
        <v>163</v>
      </c>
      <c r="Q19" s="5" t="s">
        <v>163</v>
      </c>
      <c r="R19" s="5" t="s">
        <v>163</v>
      </c>
      <c r="S19" s="5" t="s">
        <v>162</v>
      </c>
      <c r="T19" s="5" t="s">
        <v>174</v>
      </c>
      <c r="U19" s="6">
        <v>845</v>
      </c>
      <c r="V19" s="5" t="s">
        <v>147</v>
      </c>
      <c r="W19" s="5" t="s">
        <v>482</v>
      </c>
    </row>
    <row r="20" s="1" customFormat="1" spans="1:23">
      <c r="A20" s="5">
        <v>16</v>
      </c>
      <c r="B20" s="5" t="s">
        <v>475</v>
      </c>
      <c r="C20" s="5" t="s">
        <v>709</v>
      </c>
      <c r="D20" s="5"/>
      <c r="E20" s="5" t="s">
        <v>151</v>
      </c>
      <c r="F20" s="5" t="s">
        <v>152</v>
      </c>
      <c r="G20" s="5" t="s">
        <v>478</v>
      </c>
      <c r="H20" s="5" t="s">
        <v>154</v>
      </c>
      <c r="I20" s="5" t="s">
        <v>710</v>
      </c>
      <c r="J20" s="5" t="s">
        <v>158</v>
      </c>
      <c r="K20" s="5" t="s">
        <v>711</v>
      </c>
      <c r="L20" s="5" t="s">
        <v>163</v>
      </c>
      <c r="M20" s="5" t="s">
        <v>163</v>
      </c>
      <c r="N20" s="5" t="s">
        <v>163</v>
      </c>
      <c r="O20" s="5" t="s">
        <v>162</v>
      </c>
      <c r="P20" s="5" t="s">
        <v>163</v>
      </c>
      <c r="Q20" s="5" t="s">
        <v>163</v>
      </c>
      <c r="R20" s="5" t="s">
        <v>163</v>
      </c>
      <c r="S20" s="5" t="s">
        <v>162</v>
      </c>
      <c r="T20" s="5" t="s">
        <v>174</v>
      </c>
      <c r="U20" s="6">
        <v>845</v>
      </c>
      <c r="V20" s="5" t="s">
        <v>147</v>
      </c>
      <c r="W20" s="5" t="s">
        <v>482</v>
      </c>
    </row>
    <row r="21" s="1" customFormat="1" spans="1:23">
      <c r="A21" s="5">
        <v>17</v>
      </c>
      <c r="B21" s="5" t="s">
        <v>475</v>
      </c>
      <c r="C21" s="5" t="s">
        <v>709</v>
      </c>
      <c r="D21" s="5"/>
      <c r="E21" s="5" t="s">
        <v>180</v>
      </c>
      <c r="F21" s="5" t="s">
        <v>152</v>
      </c>
      <c r="G21" s="5" t="s">
        <v>478</v>
      </c>
      <c r="H21" s="5" t="s">
        <v>154</v>
      </c>
      <c r="I21" s="5" t="s">
        <v>710</v>
      </c>
      <c r="J21" s="5" t="s">
        <v>158</v>
      </c>
      <c r="K21" s="5" t="s">
        <v>711</v>
      </c>
      <c r="L21" s="5" t="s">
        <v>163</v>
      </c>
      <c r="M21" s="5" t="s">
        <v>163</v>
      </c>
      <c r="N21" s="5" t="s">
        <v>163</v>
      </c>
      <c r="O21" s="5" t="s">
        <v>162</v>
      </c>
      <c r="P21" s="5" t="s">
        <v>163</v>
      </c>
      <c r="Q21" s="5" t="s">
        <v>163</v>
      </c>
      <c r="R21" s="5" t="s">
        <v>163</v>
      </c>
      <c r="S21" s="5" t="s">
        <v>162</v>
      </c>
      <c r="T21" s="5" t="s">
        <v>174</v>
      </c>
      <c r="U21" s="6">
        <v>845</v>
      </c>
      <c r="V21" s="5" t="s">
        <v>147</v>
      </c>
      <c r="W21" s="5" t="s">
        <v>482</v>
      </c>
    </row>
    <row r="22" s="1" customFormat="1" spans="1:23">
      <c r="A22" s="5">
        <v>18</v>
      </c>
      <c r="B22" s="5" t="s">
        <v>475</v>
      </c>
      <c r="C22" s="5" t="s">
        <v>709</v>
      </c>
      <c r="D22" s="5"/>
      <c r="E22" s="5" t="s">
        <v>151</v>
      </c>
      <c r="F22" s="5" t="s">
        <v>152</v>
      </c>
      <c r="G22" s="5" t="s">
        <v>478</v>
      </c>
      <c r="H22" s="5" t="s">
        <v>154</v>
      </c>
      <c r="I22" s="5" t="s">
        <v>710</v>
      </c>
      <c r="J22" s="5" t="s">
        <v>158</v>
      </c>
      <c r="K22" s="5" t="s">
        <v>711</v>
      </c>
      <c r="L22" s="5" t="s">
        <v>163</v>
      </c>
      <c r="M22" s="5" t="s">
        <v>163</v>
      </c>
      <c r="N22" s="5" t="s">
        <v>163</v>
      </c>
      <c r="O22" s="5" t="s">
        <v>162</v>
      </c>
      <c r="P22" s="5" t="s">
        <v>163</v>
      </c>
      <c r="Q22" s="5" t="s">
        <v>163</v>
      </c>
      <c r="R22" s="5" t="s">
        <v>163</v>
      </c>
      <c r="S22" s="5" t="s">
        <v>162</v>
      </c>
      <c r="T22" s="5" t="s">
        <v>174</v>
      </c>
      <c r="U22" s="6">
        <v>845</v>
      </c>
      <c r="V22" s="5" t="s">
        <v>147</v>
      </c>
      <c r="W22" s="5" t="s">
        <v>482</v>
      </c>
    </row>
    <row r="23" s="1" customFormat="1" spans="1:23">
      <c r="A23" s="5">
        <v>19</v>
      </c>
      <c r="B23" s="5" t="s">
        <v>475</v>
      </c>
      <c r="C23" s="5" t="s">
        <v>709</v>
      </c>
      <c r="D23" s="5"/>
      <c r="E23" s="5" t="s">
        <v>151</v>
      </c>
      <c r="F23" s="5" t="s">
        <v>152</v>
      </c>
      <c r="G23" s="5" t="s">
        <v>478</v>
      </c>
      <c r="H23" s="5" t="s">
        <v>154</v>
      </c>
      <c r="I23" s="5" t="s">
        <v>710</v>
      </c>
      <c r="J23" s="5" t="s">
        <v>158</v>
      </c>
      <c r="K23" s="5" t="s">
        <v>711</v>
      </c>
      <c r="L23" s="5" t="s">
        <v>163</v>
      </c>
      <c r="M23" s="5" t="s">
        <v>163</v>
      </c>
      <c r="N23" s="5" t="s">
        <v>163</v>
      </c>
      <c r="O23" s="5" t="s">
        <v>162</v>
      </c>
      <c r="P23" s="5" t="s">
        <v>163</v>
      </c>
      <c r="Q23" s="5" t="s">
        <v>163</v>
      </c>
      <c r="R23" s="5" t="s">
        <v>163</v>
      </c>
      <c r="S23" s="5" t="s">
        <v>162</v>
      </c>
      <c r="T23" s="5" t="s">
        <v>174</v>
      </c>
      <c r="U23" s="6">
        <v>845</v>
      </c>
      <c r="V23" s="5" t="s">
        <v>147</v>
      </c>
      <c r="W23" s="5" t="s">
        <v>482</v>
      </c>
    </row>
    <row r="24" s="1" customFormat="1" spans="1:23">
      <c r="A24" s="5">
        <v>20</v>
      </c>
      <c r="B24" s="5" t="s">
        <v>475</v>
      </c>
      <c r="C24" s="5" t="s">
        <v>709</v>
      </c>
      <c r="D24" s="5"/>
      <c r="E24" s="5" t="s">
        <v>180</v>
      </c>
      <c r="F24" s="5" t="s">
        <v>152</v>
      </c>
      <c r="G24" s="5" t="s">
        <v>478</v>
      </c>
      <c r="H24" s="5" t="s">
        <v>154</v>
      </c>
      <c r="I24" s="5" t="s">
        <v>710</v>
      </c>
      <c r="J24" s="5" t="s">
        <v>158</v>
      </c>
      <c r="K24" s="5" t="s">
        <v>711</v>
      </c>
      <c r="L24" s="5" t="s">
        <v>163</v>
      </c>
      <c r="M24" s="5" t="s">
        <v>163</v>
      </c>
      <c r="N24" s="5" t="s">
        <v>163</v>
      </c>
      <c r="O24" s="5" t="s">
        <v>162</v>
      </c>
      <c r="P24" s="5" t="s">
        <v>163</v>
      </c>
      <c r="Q24" s="5" t="s">
        <v>163</v>
      </c>
      <c r="R24" s="5" t="s">
        <v>163</v>
      </c>
      <c r="S24" s="5" t="s">
        <v>162</v>
      </c>
      <c r="T24" s="5" t="s">
        <v>174</v>
      </c>
      <c r="U24" s="6">
        <v>845</v>
      </c>
      <c r="V24" s="5" t="s">
        <v>147</v>
      </c>
      <c r="W24" s="5" t="s">
        <v>482</v>
      </c>
    </row>
    <row r="25" s="1" customFormat="1" spans="1:23">
      <c r="A25" s="5">
        <v>21</v>
      </c>
      <c r="B25" s="5" t="s">
        <v>475</v>
      </c>
      <c r="C25" s="5" t="s">
        <v>709</v>
      </c>
      <c r="D25" s="5"/>
      <c r="E25" s="5" t="s">
        <v>151</v>
      </c>
      <c r="F25" s="5" t="s">
        <v>152</v>
      </c>
      <c r="G25" s="5" t="s">
        <v>478</v>
      </c>
      <c r="H25" s="5" t="s">
        <v>154</v>
      </c>
      <c r="I25" s="5" t="s">
        <v>710</v>
      </c>
      <c r="J25" s="5" t="s">
        <v>158</v>
      </c>
      <c r="K25" s="5" t="s">
        <v>711</v>
      </c>
      <c r="L25" s="5" t="s">
        <v>163</v>
      </c>
      <c r="M25" s="5" t="s">
        <v>163</v>
      </c>
      <c r="N25" s="5" t="s">
        <v>163</v>
      </c>
      <c r="O25" s="5" t="s">
        <v>162</v>
      </c>
      <c r="P25" s="5" t="s">
        <v>163</v>
      </c>
      <c r="Q25" s="5" t="s">
        <v>163</v>
      </c>
      <c r="R25" s="5" t="s">
        <v>163</v>
      </c>
      <c r="S25" s="5" t="s">
        <v>162</v>
      </c>
      <c r="T25" s="5" t="s">
        <v>174</v>
      </c>
      <c r="U25" s="6">
        <v>845</v>
      </c>
      <c r="V25" s="5" t="s">
        <v>147</v>
      </c>
      <c r="W25" s="5" t="s">
        <v>482</v>
      </c>
    </row>
    <row r="26" s="1" customFormat="1" spans="1:23">
      <c r="A26" s="5">
        <v>22</v>
      </c>
      <c r="B26" s="5" t="s">
        <v>475</v>
      </c>
      <c r="C26" s="5" t="s">
        <v>709</v>
      </c>
      <c r="D26" s="5"/>
      <c r="E26" s="5" t="s">
        <v>151</v>
      </c>
      <c r="F26" s="5" t="s">
        <v>152</v>
      </c>
      <c r="G26" s="5" t="s">
        <v>478</v>
      </c>
      <c r="H26" s="5" t="s">
        <v>154</v>
      </c>
      <c r="I26" s="5" t="s">
        <v>710</v>
      </c>
      <c r="J26" s="5" t="s">
        <v>158</v>
      </c>
      <c r="K26" s="5" t="s">
        <v>711</v>
      </c>
      <c r="L26" s="5" t="s">
        <v>163</v>
      </c>
      <c r="M26" s="5" t="s">
        <v>163</v>
      </c>
      <c r="N26" s="5" t="s">
        <v>163</v>
      </c>
      <c r="O26" s="5" t="s">
        <v>162</v>
      </c>
      <c r="P26" s="5" t="s">
        <v>163</v>
      </c>
      <c r="Q26" s="5" t="s">
        <v>163</v>
      </c>
      <c r="R26" s="5" t="s">
        <v>163</v>
      </c>
      <c r="S26" s="5" t="s">
        <v>162</v>
      </c>
      <c r="T26" s="5" t="s">
        <v>174</v>
      </c>
      <c r="U26" s="6">
        <v>845</v>
      </c>
      <c r="V26" s="5" t="s">
        <v>147</v>
      </c>
      <c r="W26" s="5" t="s">
        <v>482</v>
      </c>
    </row>
    <row r="27" s="1" customFormat="1" spans="1:23">
      <c r="A27" s="5">
        <v>23</v>
      </c>
      <c r="B27" s="5" t="s">
        <v>475</v>
      </c>
      <c r="C27" s="5" t="s">
        <v>709</v>
      </c>
      <c r="D27" s="5"/>
      <c r="E27" s="5" t="s">
        <v>151</v>
      </c>
      <c r="F27" s="5" t="s">
        <v>152</v>
      </c>
      <c r="G27" s="5" t="s">
        <v>478</v>
      </c>
      <c r="H27" s="5" t="s">
        <v>154</v>
      </c>
      <c r="I27" s="5" t="s">
        <v>710</v>
      </c>
      <c r="J27" s="5" t="s">
        <v>158</v>
      </c>
      <c r="K27" s="5" t="s">
        <v>711</v>
      </c>
      <c r="L27" s="5" t="s">
        <v>163</v>
      </c>
      <c r="M27" s="5" t="s">
        <v>163</v>
      </c>
      <c r="N27" s="5" t="s">
        <v>163</v>
      </c>
      <c r="O27" s="5" t="s">
        <v>162</v>
      </c>
      <c r="P27" s="5" t="s">
        <v>163</v>
      </c>
      <c r="Q27" s="5" t="s">
        <v>163</v>
      </c>
      <c r="R27" s="5" t="s">
        <v>163</v>
      </c>
      <c r="S27" s="5" t="s">
        <v>162</v>
      </c>
      <c r="T27" s="5" t="s">
        <v>174</v>
      </c>
      <c r="U27" s="6">
        <v>845</v>
      </c>
      <c r="V27" s="5" t="s">
        <v>147</v>
      </c>
      <c r="W27" s="5" t="s">
        <v>482</v>
      </c>
    </row>
    <row r="28" s="1" customFormat="1" spans="1:23">
      <c r="A28" s="5">
        <v>24</v>
      </c>
      <c r="B28" s="5" t="s">
        <v>475</v>
      </c>
      <c r="C28" s="5" t="s">
        <v>709</v>
      </c>
      <c r="D28" s="5"/>
      <c r="E28" s="5" t="s">
        <v>151</v>
      </c>
      <c r="F28" s="5" t="s">
        <v>152</v>
      </c>
      <c r="G28" s="5" t="s">
        <v>478</v>
      </c>
      <c r="H28" s="5" t="s">
        <v>154</v>
      </c>
      <c r="I28" s="5" t="s">
        <v>710</v>
      </c>
      <c r="J28" s="5" t="s">
        <v>158</v>
      </c>
      <c r="K28" s="5" t="s">
        <v>711</v>
      </c>
      <c r="L28" s="5" t="s">
        <v>163</v>
      </c>
      <c r="M28" s="5" t="s">
        <v>163</v>
      </c>
      <c r="N28" s="5" t="s">
        <v>163</v>
      </c>
      <c r="O28" s="5" t="s">
        <v>162</v>
      </c>
      <c r="P28" s="5" t="s">
        <v>163</v>
      </c>
      <c r="Q28" s="5" t="s">
        <v>163</v>
      </c>
      <c r="R28" s="5" t="s">
        <v>163</v>
      </c>
      <c r="S28" s="5" t="s">
        <v>162</v>
      </c>
      <c r="T28" s="5" t="s">
        <v>174</v>
      </c>
      <c r="U28" s="6">
        <v>845</v>
      </c>
      <c r="V28" s="5" t="s">
        <v>147</v>
      </c>
      <c r="W28" s="5" t="s">
        <v>482</v>
      </c>
    </row>
    <row r="29" s="1" customFormat="1" spans="1:23">
      <c r="A29" s="5">
        <v>25</v>
      </c>
      <c r="B29" s="5" t="s">
        <v>475</v>
      </c>
      <c r="C29" s="5" t="s">
        <v>709</v>
      </c>
      <c r="D29" s="5"/>
      <c r="E29" s="5" t="s">
        <v>180</v>
      </c>
      <c r="F29" s="5" t="s">
        <v>152</v>
      </c>
      <c r="G29" s="5" t="s">
        <v>478</v>
      </c>
      <c r="H29" s="5" t="s">
        <v>154</v>
      </c>
      <c r="I29" s="5" t="s">
        <v>710</v>
      </c>
      <c r="J29" s="5" t="s">
        <v>158</v>
      </c>
      <c r="K29" s="5" t="s">
        <v>711</v>
      </c>
      <c r="L29" s="5" t="s">
        <v>163</v>
      </c>
      <c r="M29" s="5" t="s">
        <v>163</v>
      </c>
      <c r="N29" s="5" t="s">
        <v>163</v>
      </c>
      <c r="O29" s="5" t="s">
        <v>162</v>
      </c>
      <c r="P29" s="5" t="s">
        <v>163</v>
      </c>
      <c r="Q29" s="5" t="s">
        <v>163</v>
      </c>
      <c r="R29" s="5" t="s">
        <v>163</v>
      </c>
      <c r="S29" s="5" t="s">
        <v>162</v>
      </c>
      <c r="T29" s="5" t="s">
        <v>174</v>
      </c>
      <c r="U29" s="6">
        <v>845</v>
      </c>
      <c r="V29" s="5" t="s">
        <v>147</v>
      </c>
      <c r="W29" s="5" t="s">
        <v>482</v>
      </c>
    </row>
    <row r="30" s="1" customFormat="1" spans="1:23">
      <c r="A30" s="5">
        <v>26</v>
      </c>
      <c r="B30" s="5" t="s">
        <v>475</v>
      </c>
      <c r="C30" s="5" t="s">
        <v>709</v>
      </c>
      <c r="D30" s="5"/>
      <c r="E30" s="5" t="s">
        <v>180</v>
      </c>
      <c r="F30" s="5" t="s">
        <v>152</v>
      </c>
      <c r="G30" s="5" t="s">
        <v>478</v>
      </c>
      <c r="H30" s="5" t="s">
        <v>154</v>
      </c>
      <c r="I30" s="5" t="s">
        <v>710</v>
      </c>
      <c r="J30" s="5" t="s">
        <v>158</v>
      </c>
      <c r="K30" s="5" t="s">
        <v>711</v>
      </c>
      <c r="L30" s="5" t="s">
        <v>163</v>
      </c>
      <c r="M30" s="5" t="s">
        <v>163</v>
      </c>
      <c r="N30" s="5" t="s">
        <v>163</v>
      </c>
      <c r="O30" s="5" t="s">
        <v>162</v>
      </c>
      <c r="P30" s="5" t="s">
        <v>163</v>
      </c>
      <c r="Q30" s="5" t="s">
        <v>163</v>
      </c>
      <c r="R30" s="5" t="s">
        <v>163</v>
      </c>
      <c r="S30" s="5" t="s">
        <v>162</v>
      </c>
      <c r="T30" s="5" t="s">
        <v>174</v>
      </c>
      <c r="U30" s="6">
        <v>845</v>
      </c>
      <c r="V30" s="5" t="s">
        <v>147</v>
      </c>
      <c r="W30" s="5" t="s">
        <v>482</v>
      </c>
    </row>
    <row r="31" s="1" customFormat="1" spans="1:23">
      <c r="A31" s="5">
        <v>27</v>
      </c>
      <c r="B31" s="5" t="s">
        <v>475</v>
      </c>
      <c r="C31" s="5" t="s">
        <v>709</v>
      </c>
      <c r="D31" s="5"/>
      <c r="E31" s="5" t="s">
        <v>180</v>
      </c>
      <c r="F31" s="5" t="s">
        <v>152</v>
      </c>
      <c r="G31" s="5" t="s">
        <v>478</v>
      </c>
      <c r="H31" s="5" t="s">
        <v>154</v>
      </c>
      <c r="I31" s="5" t="s">
        <v>710</v>
      </c>
      <c r="J31" s="5" t="s">
        <v>158</v>
      </c>
      <c r="K31" s="5" t="s">
        <v>711</v>
      </c>
      <c r="L31" s="5" t="s">
        <v>163</v>
      </c>
      <c r="M31" s="5" t="s">
        <v>163</v>
      </c>
      <c r="N31" s="5" t="s">
        <v>163</v>
      </c>
      <c r="O31" s="5" t="s">
        <v>162</v>
      </c>
      <c r="P31" s="5" t="s">
        <v>163</v>
      </c>
      <c r="Q31" s="5" t="s">
        <v>163</v>
      </c>
      <c r="R31" s="5" t="s">
        <v>163</v>
      </c>
      <c r="S31" s="5" t="s">
        <v>162</v>
      </c>
      <c r="T31" s="5" t="s">
        <v>174</v>
      </c>
      <c r="U31" s="6">
        <v>845</v>
      </c>
      <c r="V31" s="5" t="s">
        <v>147</v>
      </c>
      <c r="W31" s="5" t="s">
        <v>482</v>
      </c>
    </row>
    <row r="32" s="1" customFormat="1" spans="1:23">
      <c r="A32" s="5">
        <v>28</v>
      </c>
      <c r="B32" s="5" t="s">
        <v>475</v>
      </c>
      <c r="C32" s="5" t="s">
        <v>709</v>
      </c>
      <c r="D32" s="5"/>
      <c r="E32" s="5" t="s">
        <v>151</v>
      </c>
      <c r="F32" s="5" t="s">
        <v>152</v>
      </c>
      <c r="G32" s="5" t="s">
        <v>478</v>
      </c>
      <c r="H32" s="5" t="s">
        <v>154</v>
      </c>
      <c r="I32" s="5" t="s">
        <v>710</v>
      </c>
      <c r="J32" s="5" t="s">
        <v>158</v>
      </c>
      <c r="K32" s="5" t="s">
        <v>711</v>
      </c>
      <c r="L32" s="5" t="s">
        <v>163</v>
      </c>
      <c r="M32" s="5" t="s">
        <v>163</v>
      </c>
      <c r="N32" s="5" t="s">
        <v>163</v>
      </c>
      <c r="O32" s="5" t="s">
        <v>162</v>
      </c>
      <c r="P32" s="5" t="s">
        <v>163</v>
      </c>
      <c r="Q32" s="5" t="s">
        <v>163</v>
      </c>
      <c r="R32" s="5" t="s">
        <v>163</v>
      </c>
      <c r="S32" s="5" t="s">
        <v>162</v>
      </c>
      <c r="T32" s="5" t="s">
        <v>174</v>
      </c>
      <c r="U32" s="6">
        <v>845</v>
      </c>
      <c r="V32" s="5" t="s">
        <v>147</v>
      </c>
      <c r="W32" s="5" t="s">
        <v>482</v>
      </c>
    </row>
    <row r="33" s="1" customFormat="1" spans="1:23">
      <c r="A33" s="5">
        <v>29</v>
      </c>
      <c r="B33" s="5" t="s">
        <v>475</v>
      </c>
      <c r="C33" s="5" t="s">
        <v>709</v>
      </c>
      <c r="D33" s="5"/>
      <c r="E33" s="5" t="s">
        <v>151</v>
      </c>
      <c r="F33" s="5" t="s">
        <v>152</v>
      </c>
      <c r="G33" s="5" t="s">
        <v>478</v>
      </c>
      <c r="H33" s="5" t="s">
        <v>154</v>
      </c>
      <c r="I33" s="5" t="s">
        <v>710</v>
      </c>
      <c r="J33" s="5" t="s">
        <v>158</v>
      </c>
      <c r="K33" s="5" t="s">
        <v>711</v>
      </c>
      <c r="L33" s="5" t="s">
        <v>163</v>
      </c>
      <c r="M33" s="5" t="s">
        <v>163</v>
      </c>
      <c r="N33" s="5" t="s">
        <v>163</v>
      </c>
      <c r="O33" s="5" t="s">
        <v>162</v>
      </c>
      <c r="P33" s="5" t="s">
        <v>163</v>
      </c>
      <c r="Q33" s="5" t="s">
        <v>163</v>
      </c>
      <c r="R33" s="5" t="s">
        <v>163</v>
      </c>
      <c r="S33" s="5" t="s">
        <v>162</v>
      </c>
      <c r="T33" s="5" t="s">
        <v>174</v>
      </c>
      <c r="U33" s="6">
        <v>845</v>
      </c>
      <c r="V33" s="5" t="s">
        <v>147</v>
      </c>
      <c r="W33" s="5" t="s">
        <v>482</v>
      </c>
    </row>
    <row r="34" s="1" customFormat="1" spans="1:23">
      <c r="A34" s="5">
        <v>30</v>
      </c>
      <c r="B34" s="5" t="s">
        <v>475</v>
      </c>
      <c r="C34" s="5" t="s">
        <v>709</v>
      </c>
      <c r="D34" s="5"/>
      <c r="E34" s="5" t="s">
        <v>151</v>
      </c>
      <c r="F34" s="5" t="s">
        <v>152</v>
      </c>
      <c r="G34" s="5" t="s">
        <v>478</v>
      </c>
      <c r="H34" s="5" t="s">
        <v>154</v>
      </c>
      <c r="I34" s="5" t="s">
        <v>710</v>
      </c>
      <c r="J34" s="5" t="s">
        <v>158</v>
      </c>
      <c r="K34" s="5" t="s">
        <v>711</v>
      </c>
      <c r="L34" s="5" t="s">
        <v>163</v>
      </c>
      <c r="M34" s="5" t="s">
        <v>163</v>
      </c>
      <c r="N34" s="5" t="s">
        <v>163</v>
      </c>
      <c r="O34" s="5" t="s">
        <v>162</v>
      </c>
      <c r="P34" s="5" t="s">
        <v>163</v>
      </c>
      <c r="Q34" s="5" t="s">
        <v>163</v>
      </c>
      <c r="R34" s="5" t="s">
        <v>163</v>
      </c>
      <c r="S34" s="5" t="s">
        <v>162</v>
      </c>
      <c r="T34" s="5" t="s">
        <v>174</v>
      </c>
      <c r="U34" s="6">
        <v>845</v>
      </c>
      <c r="V34" s="5" t="s">
        <v>147</v>
      </c>
      <c r="W34" s="5" t="s">
        <v>482</v>
      </c>
    </row>
    <row r="35" s="1" customFormat="1" spans="1:23">
      <c r="A35" s="5">
        <v>31</v>
      </c>
      <c r="B35" s="5" t="s">
        <v>475</v>
      </c>
      <c r="C35" s="5" t="s">
        <v>709</v>
      </c>
      <c r="D35" s="5"/>
      <c r="E35" s="5" t="s">
        <v>151</v>
      </c>
      <c r="F35" s="5" t="s">
        <v>152</v>
      </c>
      <c r="G35" s="5" t="s">
        <v>478</v>
      </c>
      <c r="H35" s="5" t="s">
        <v>154</v>
      </c>
      <c r="I35" s="5" t="s">
        <v>710</v>
      </c>
      <c r="J35" s="5" t="s">
        <v>158</v>
      </c>
      <c r="K35" s="5" t="s">
        <v>711</v>
      </c>
      <c r="L35" s="5" t="s">
        <v>163</v>
      </c>
      <c r="M35" s="5" t="s">
        <v>163</v>
      </c>
      <c r="N35" s="5" t="s">
        <v>163</v>
      </c>
      <c r="O35" s="5" t="s">
        <v>162</v>
      </c>
      <c r="P35" s="5" t="s">
        <v>163</v>
      </c>
      <c r="Q35" s="5" t="s">
        <v>163</v>
      </c>
      <c r="R35" s="5" t="s">
        <v>163</v>
      </c>
      <c r="S35" s="5" t="s">
        <v>162</v>
      </c>
      <c r="T35" s="5" t="s">
        <v>174</v>
      </c>
      <c r="U35" s="6">
        <v>845</v>
      </c>
      <c r="V35" s="5" t="s">
        <v>147</v>
      </c>
      <c r="W35" s="5" t="s">
        <v>482</v>
      </c>
    </row>
    <row r="36" s="1" customFormat="1" spans="1:23">
      <c r="A36" s="5">
        <v>32</v>
      </c>
      <c r="B36" s="5" t="s">
        <v>475</v>
      </c>
      <c r="C36" s="5" t="s">
        <v>709</v>
      </c>
      <c r="D36" s="5"/>
      <c r="E36" s="5" t="s">
        <v>151</v>
      </c>
      <c r="F36" s="5" t="s">
        <v>152</v>
      </c>
      <c r="G36" s="5" t="s">
        <v>478</v>
      </c>
      <c r="H36" s="5" t="s">
        <v>154</v>
      </c>
      <c r="I36" s="5" t="s">
        <v>710</v>
      </c>
      <c r="J36" s="5" t="s">
        <v>158</v>
      </c>
      <c r="K36" s="5" t="s">
        <v>711</v>
      </c>
      <c r="L36" s="5" t="s">
        <v>163</v>
      </c>
      <c r="M36" s="5" t="s">
        <v>163</v>
      </c>
      <c r="N36" s="5" t="s">
        <v>163</v>
      </c>
      <c r="O36" s="5" t="s">
        <v>162</v>
      </c>
      <c r="P36" s="5" t="s">
        <v>163</v>
      </c>
      <c r="Q36" s="5" t="s">
        <v>163</v>
      </c>
      <c r="R36" s="5" t="s">
        <v>163</v>
      </c>
      <c r="S36" s="5" t="s">
        <v>162</v>
      </c>
      <c r="T36" s="5" t="s">
        <v>174</v>
      </c>
      <c r="U36" s="6">
        <v>845</v>
      </c>
      <c r="V36" s="5" t="s">
        <v>147</v>
      </c>
      <c r="W36" s="5" t="s">
        <v>482</v>
      </c>
    </row>
    <row r="37" s="1" customFormat="1" spans="1:23">
      <c r="A37" s="5">
        <v>33</v>
      </c>
      <c r="B37" s="5" t="s">
        <v>475</v>
      </c>
      <c r="C37" s="5" t="s">
        <v>709</v>
      </c>
      <c r="D37" s="5"/>
      <c r="E37" s="5" t="s">
        <v>151</v>
      </c>
      <c r="F37" s="5" t="s">
        <v>152</v>
      </c>
      <c r="G37" s="5" t="s">
        <v>478</v>
      </c>
      <c r="H37" s="5" t="s">
        <v>154</v>
      </c>
      <c r="I37" s="5" t="s">
        <v>710</v>
      </c>
      <c r="J37" s="5" t="s">
        <v>158</v>
      </c>
      <c r="K37" s="5" t="s">
        <v>711</v>
      </c>
      <c r="L37" s="5" t="s">
        <v>163</v>
      </c>
      <c r="M37" s="5" t="s">
        <v>163</v>
      </c>
      <c r="N37" s="5" t="s">
        <v>163</v>
      </c>
      <c r="O37" s="5" t="s">
        <v>162</v>
      </c>
      <c r="P37" s="5" t="s">
        <v>163</v>
      </c>
      <c r="Q37" s="5" t="s">
        <v>163</v>
      </c>
      <c r="R37" s="5" t="s">
        <v>163</v>
      </c>
      <c r="S37" s="5" t="s">
        <v>162</v>
      </c>
      <c r="T37" s="5" t="s">
        <v>174</v>
      </c>
      <c r="U37" s="6">
        <v>845</v>
      </c>
      <c r="V37" s="5" t="s">
        <v>147</v>
      </c>
      <c r="W37" s="5" t="s">
        <v>482</v>
      </c>
    </row>
    <row r="38" s="1" customFormat="1" spans="1:23">
      <c r="A38" s="5">
        <v>34</v>
      </c>
      <c r="B38" s="5" t="s">
        <v>475</v>
      </c>
      <c r="C38" s="5" t="s">
        <v>709</v>
      </c>
      <c r="D38" s="5"/>
      <c r="E38" s="5" t="s">
        <v>151</v>
      </c>
      <c r="F38" s="5" t="s">
        <v>152</v>
      </c>
      <c r="G38" s="5" t="s">
        <v>478</v>
      </c>
      <c r="H38" s="5" t="s">
        <v>154</v>
      </c>
      <c r="I38" s="5" t="s">
        <v>710</v>
      </c>
      <c r="J38" s="5" t="s">
        <v>158</v>
      </c>
      <c r="K38" s="5" t="s">
        <v>711</v>
      </c>
      <c r="L38" s="5" t="s">
        <v>163</v>
      </c>
      <c r="M38" s="5" t="s">
        <v>163</v>
      </c>
      <c r="N38" s="5" t="s">
        <v>163</v>
      </c>
      <c r="O38" s="5" t="s">
        <v>162</v>
      </c>
      <c r="P38" s="5" t="s">
        <v>163</v>
      </c>
      <c r="Q38" s="5" t="s">
        <v>163</v>
      </c>
      <c r="R38" s="5" t="s">
        <v>163</v>
      </c>
      <c r="S38" s="5" t="s">
        <v>162</v>
      </c>
      <c r="T38" s="5" t="s">
        <v>174</v>
      </c>
      <c r="U38" s="6">
        <v>845</v>
      </c>
      <c r="V38" s="5" t="s">
        <v>147</v>
      </c>
      <c r="W38" s="5" t="s">
        <v>482</v>
      </c>
    </row>
    <row r="39" s="1" customFormat="1" spans="1:23">
      <c r="A39" s="5">
        <v>35</v>
      </c>
      <c r="B39" s="5" t="s">
        <v>475</v>
      </c>
      <c r="C39" s="5" t="s">
        <v>709</v>
      </c>
      <c r="D39" s="5"/>
      <c r="E39" s="5" t="s">
        <v>151</v>
      </c>
      <c r="F39" s="5" t="s">
        <v>152</v>
      </c>
      <c r="G39" s="5" t="s">
        <v>478</v>
      </c>
      <c r="H39" s="5" t="s">
        <v>154</v>
      </c>
      <c r="I39" s="5" t="s">
        <v>710</v>
      </c>
      <c r="J39" s="5" t="s">
        <v>158</v>
      </c>
      <c r="K39" s="5" t="s">
        <v>711</v>
      </c>
      <c r="L39" s="5" t="s">
        <v>163</v>
      </c>
      <c r="M39" s="5" t="s">
        <v>163</v>
      </c>
      <c r="N39" s="5" t="s">
        <v>163</v>
      </c>
      <c r="O39" s="5" t="s">
        <v>162</v>
      </c>
      <c r="P39" s="5" t="s">
        <v>163</v>
      </c>
      <c r="Q39" s="5" t="s">
        <v>163</v>
      </c>
      <c r="R39" s="5" t="s">
        <v>163</v>
      </c>
      <c r="S39" s="5" t="s">
        <v>162</v>
      </c>
      <c r="T39" s="5" t="s">
        <v>174</v>
      </c>
      <c r="U39" s="6">
        <v>845</v>
      </c>
      <c r="V39" s="5" t="s">
        <v>147</v>
      </c>
      <c r="W39" s="5" t="s">
        <v>482</v>
      </c>
    </row>
  </sheetData>
  <mergeCells count="25">
    <mergeCell ref="A1:W1"/>
    <mergeCell ref="A2:W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s>
  <dataValidations count="17">
    <dataValidation type="list" allowBlank="1" showErrorMessage="1" sqref="B2:B65507">
      <formula1>[4]xxx0!#REF!</formula1>
    </dataValidation>
    <dataValidation type="list" allowBlank="1" showErrorMessage="1" sqref="C2:C65507">
      <formula1>[4]xxx1!#REF!</formula1>
    </dataValidation>
    <dataValidation type="list" allowBlank="1" showErrorMessage="1" sqref="E2:E65507">
      <formula1>[4]xxx5!#REF!</formula1>
    </dataValidation>
    <dataValidation type="list" allowBlank="1" showErrorMessage="1" sqref="F2:F65507">
      <formula1>[4]xxx6!#REF!</formula1>
    </dataValidation>
    <dataValidation type="list" allowBlank="1" showErrorMessage="1" sqref="G2:G65507">
      <formula1>[4]xxx7!#REF!</formula1>
    </dataValidation>
    <dataValidation type="list" allowBlank="1" showErrorMessage="1" sqref="H2:H65507">
      <formula1>[4]xxx8!#REF!</formula1>
    </dataValidation>
    <dataValidation type="list" allowBlank="1" showErrorMessage="1" sqref="I2:I65507">
      <formula1>[4]xxx9!#REF!</formula1>
    </dataValidation>
    <dataValidation type="list" allowBlank="1" showErrorMessage="1" sqref="J2:J65507">
      <formula1>[4]xxx10!#REF!</formula1>
    </dataValidation>
    <dataValidation type="list" allowBlank="1" showErrorMessage="1" sqref="K2:K65507">
      <formula1>[4]xxx11!#REF!</formula1>
    </dataValidation>
    <dataValidation type="list" allowBlank="1" showErrorMessage="1" sqref="L2:L65507">
      <formula1>[4]xxx12!#REF!</formula1>
    </dataValidation>
    <dataValidation type="list" allowBlank="1" showErrorMessage="1" sqref="M2:M65507">
      <formula1>[4]xxx13!#REF!</formula1>
    </dataValidation>
    <dataValidation type="list" allowBlank="1" showErrorMessage="1" sqref="N2:N65507">
      <formula1>[4]xxx14!#REF!</formula1>
    </dataValidation>
    <dataValidation type="list" allowBlank="1" showErrorMessage="1" sqref="O2:O65507">
      <formula1>[4]xxx20!#REF!</formula1>
    </dataValidation>
    <dataValidation type="list" allowBlank="1" showErrorMessage="1" sqref="P2:P65507">
      <formula1>[4]xxx21!#REF!</formula1>
    </dataValidation>
    <dataValidation type="list" allowBlank="1" showErrorMessage="1" sqref="Q2:Q65507">
      <formula1>[4]xxx22!#REF!</formula1>
    </dataValidation>
    <dataValidation type="list" allowBlank="1" showErrorMessage="1" sqref="R2:R65507">
      <formula1>[4]xxx23!#REF!</formula1>
    </dataValidation>
    <dataValidation type="list" allowBlank="1" showErrorMessage="1" sqref="S2:S65507">
      <formula1>[4]xxx24!#REF!</formula1>
    </dataValidation>
  </dataValidations>
  <pageMargins left="0.75" right="0.75" top="1" bottom="1" header="0.5" footer="0.5"/>
  <pageSetup paperSize="1"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0"/>
  <sheetViews>
    <sheetView topLeftCell="A147" workbookViewId="0">
      <selection activeCell="C178" sqref="$A1:$XFD1048576"/>
    </sheetView>
  </sheetViews>
  <sheetFormatPr defaultColWidth="9" defaultRowHeight="13.5" outlineLevelCol="4"/>
  <cols>
    <col min="1" max="1" width="9" style="1"/>
    <col min="2" max="2" width="51.4285714285714" style="2" customWidth="1"/>
    <col min="3" max="3" width="25.6666666666667" style="1" customWidth="1"/>
    <col min="4" max="4" width="9" style="1"/>
    <col min="5" max="5" width="19.8857142857143" style="1" customWidth="1"/>
    <col min="6" max="16375" width="9" style="1"/>
    <col min="16376" max="16384" width="9" style="3"/>
  </cols>
  <sheetData>
    <row r="1" s="1" customFormat="1" ht="18.75" spans="1:3">
      <c r="A1" s="4" t="s">
        <v>5</v>
      </c>
      <c r="B1" s="4"/>
      <c r="C1" s="4"/>
    </row>
    <row r="2" s="1" customFormat="1" ht="18.75" spans="1:3">
      <c r="A2" s="4" t="s">
        <v>99</v>
      </c>
      <c r="B2" s="4"/>
      <c r="C2" s="4"/>
    </row>
    <row r="3" s="1" customFormat="1" spans="1:3">
      <c r="A3" s="4" t="s">
        <v>100</v>
      </c>
      <c r="B3" s="4" t="s">
        <v>712</v>
      </c>
      <c r="C3" s="4" t="s">
        <v>713</v>
      </c>
    </row>
    <row r="4" s="1" customFormat="1" spans="1:3">
      <c r="A4" s="4"/>
      <c r="B4" s="4" t="s">
        <v>712</v>
      </c>
      <c r="C4" s="4" t="s">
        <v>713</v>
      </c>
    </row>
    <row r="5" s="1" customFormat="1" spans="1:3">
      <c r="A5" s="5">
        <v>1</v>
      </c>
      <c r="B5" s="5" t="s">
        <v>101</v>
      </c>
      <c r="C5" s="5" t="s">
        <v>148</v>
      </c>
    </row>
    <row r="6" s="1" customFormat="1" spans="1:3">
      <c r="A6" s="5">
        <v>2</v>
      </c>
      <c r="B6" s="5" t="s">
        <v>714</v>
      </c>
      <c r="C6" s="5" t="s">
        <v>715</v>
      </c>
    </row>
    <row r="7" s="1" customFormat="1" spans="1:3">
      <c r="A7" s="5">
        <v>3</v>
      </c>
      <c r="B7" s="5" t="s">
        <v>716</v>
      </c>
      <c r="C7" s="5" t="s">
        <v>717</v>
      </c>
    </row>
    <row r="8" s="1" customFormat="1" spans="1:3">
      <c r="A8" s="5">
        <v>4</v>
      </c>
      <c r="B8" s="5" t="s">
        <v>718</v>
      </c>
      <c r="C8" s="5" t="s">
        <v>147</v>
      </c>
    </row>
    <row r="9" s="1" customFormat="1" spans="1:3">
      <c r="A9" s="5">
        <v>5</v>
      </c>
      <c r="B9" s="5" t="s">
        <v>719</v>
      </c>
      <c r="C9" s="5" t="s">
        <v>717</v>
      </c>
    </row>
    <row r="10" s="1" customFormat="1" spans="1:3">
      <c r="A10" s="5">
        <v>6</v>
      </c>
      <c r="B10" s="5" t="s">
        <v>720</v>
      </c>
      <c r="C10" s="5" t="s">
        <v>147</v>
      </c>
    </row>
    <row r="11" s="1" customFormat="1" spans="1:3">
      <c r="A11" s="5">
        <v>7</v>
      </c>
      <c r="B11" s="5" t="s">
        <v>721</v>
      </c>
      <c r="C11" s="5" t="s">
        <v>717</v>
      </c>
    </row>
    <row r="12" s="1" customFormat="1" spans="1:3">
      <c r="A12" s="5">
        <v>8</v>
      </c>
      <c r="B12" s="5" t="s">
        <v>722</v>
      </c>
      <c r="C12" s="5" t="s">
        <v>147</v>
      </c>
    </row>
    <row r="13" s="1" customFormat="1" spans="1:3">
      <c r="A13" s="5">
        <v>9</v>
      </c>
      <c r="B13" s="5" t="s">
        <v>723</v>
      </c>
      <c r="C13" s="5" t="s">
        <v>147</v>
      </c>
    </row>
    <row r="14" s="1" customFormat="1" spans="1:3">
      <c r="A14" s="5">
        <v>10</v>
      </c>
      <c r="B14" s="5" t="s">
        <v>724</v>
      </c>
      <c r="C14" s="5" t="s">
        <v>147</v>
      </c>
    </row>
    <row r="15" s="1" customFormat="1" spans="1:3">
      <c r="A15" s="5">
        <v>11</v>
      </c>
      <c r="B15" s="5" t="s">
        <v>725</v>
      </c>
      <c r="C15" s="5" t="s">
        <v>147</v>
      </c>
    </row>
    <row r="16" s="1" customFormat="1" spans="1:3">
      <c r="A16" s="5">
        <v>12</v>
      </c>
      <c r="B16" s="5" t="s">
        <v>726</v>
      </c>
      <c r="C16" s="5" t="s">
        <v>715</v>
      </c>
    </row>
    <row r="17" s="1" customFormat="1" spans="1:3">
      <c r="A17" s="5">
        <v>13</v>
      </c>
      <c r="B17" s="5" t="s">
        <v>718</v>
      </c>
      <c r="C17" s="5" t="s">
        <v>727</v>
      </c>
    </row>
    <row r="18" s="1" customFormat="1" spans="1:3">
      <c r="A18" s="5">
        <v>14</v>
      </c>
      <c r="B18" s="5" t="s">
        <v>728</v>
      </c>
      <c r="C18" s="5" t="s">
        <v>715</v>
      </c>
    </row>
    <row r="19" s="1" customFormat="1" spans="1:3">
      <c r="A19" s="5">
        <v>15</v>
      </c>
      <c r="B19" s="5" t="s">
        <v>729</v>
      </c>
      <c r="C19" s="5" t="s">
        <v>727</v>
      </c>
    </row>
    <row r="20" s="1" customFormat="1" spans="1:3">
      <c r="A20" s="5">
        <v>16</v>
      </c>
      <c r="B20" s="5" t="s">
        <v>730</v>
      </c>
      <c r="C20" s="5" t="s">
        <v>715</v>
      </c>
    </row>
    <row r="21" s="1" customFormat="1" spans="1:3">
      <c r="A21" s="5">
        <v>17</v>
      </c>
      <c r="B21" s="5" t="s">
        <v>731</v>
      </c>
      <c r="C21" s="5" t="s">
        <v>727</v>
      </c>
    </row>
    <row r="22" s="1" customFormat="1" spans="1:3">
      <c r="A22" s="5">
        <v>18</v>
      </c>
      <c r="B22" s="5" t="s">
        <v>732</v>
      </c>
      <c r="C22" s="5" t="s">
        <v>727</v>
      </c>
    </row>
    <row r="23" s="1" customFormat="1" spans="1:3">
      <c r="A23" s="5">
        <v>19</v>
      </c>
      <c r="B23" s="5" t="s">
        <v>733</v>
      </c>
      <c r="C23" s="5" t="s">
        <v>727</v>
      </c>
    </row>
    <row r="24" s="1" customFormat="1" spans="1:3">
      <c r="A24" s="5">
        <v>20</v>
      </c>
      <c r="B24" s="5" t="s">
        <v>734</v>
      </c>
      <c r="C24" s="5" t="s">
        <v>727</v>
      </c>
    </row>
    <row r="25" s="1" customFormat="1" spans="1:3">
      <c r="A25" s="5">
        <v>21</v>
      </c>
      <c r="B25" s="5" t="s">
        <v>735</v>
      </c>
      <c r="C25" s="5" t="s">
        <v>715</v>
      </c>
    </row>
    <row r="26" s="1" customFormat="1" spans="1:3">
      <c r="A26" s="5">
        <v>22</v>
      </c>
      <c r="B26" s="5" t="s">
        <v>736</v>
      </c>
      <c r="C26" s="5" t="s">
        <v>727</v>
      </c>
    </row>
    <row r="27" s="1" customFormat="1" spans="1:3">
      <c r="A27" s="5">
        <v>23</v>
      </c>
      <c r="B27" s="5" t="s">
        <v>737</v>
      </c>
      <c r="C27" s="5" t="s">
        <v>727</v>
      </c>
    </row>
    <row r="28" s="1" customFormat="1" spans="1:3">
      <c r="A28" s="5">
        <v>24</v>
      </c>
      <c r="B28" s="5" t="s">
        <v>738</v>
      </c>
      <c r="C28" s="5" t="s">
        <v>727</v>
      </c>
    </row>
    <row r="29" s="1" customFormat="1" spans="1:3">
      <c r="A29" s="5">
        <v>25</v>
      </c>
      <c r="B29" s="5" t="s">
        <v>739</v>
      </c>
      <c r="C29" s="5" t="s">
        <v>727</v>
      </c>
    </row>
    <row r="30" s="1" customFormat="1" spans="1:3">
      <c r="A30" s="5">
        <v>26</v>
      </c>
      <c r="B30" s="5" t="s">
        <v>740</v>
      </c>
      <c r="C30" s="5" t="s">
        <v>727</v>
      </c>
    </row>
    <row r="31" s="1" customFormat="1" spans="1:3">
      <c r="A31" s="5">
        <v>27</v>
      </c>
      <c r="B31" s="5" t="s">
        <v>741</v>
      </c>
      <c r="C31" s="5" t="s">
        <v>727</v>
      </c>
    </row>
    <row r="32" s="1" customFormat="1" spans="1:3">
      <c r="A32" s="5">
        <v>28</v>
      </c>
      <c r="B32" s="5" t="s">
        <v>742</v>
      </c>
      <c r="C32" s="5" t="s">
        <v>727</v>
      </c>
    </row>
    <row r="33" s="1" customFormat="1" spans="1:3">
      <c r="A33" s="5">
        <v>29</v>
      </c>
      <c r="B33" s="5" t="s">
        <v>743</v>
      </c>
      <c r="C33" s="5" t="s">
        <v>727</v>
      </c>
    </row>
    <row r="34" s="1" customFormat="1" spans="1:3">
      <c r="A34" s="5">
        <v>30</v>
      </c>
      <c r="B34" s="5" t="s">
        <v>744</v>
      </c>
      <c r="C34" s="5" t="s">
        <v>727</v>
      </c>
    </row>
    <row r="35" s="1" customFormat="1" spans="1:3">
      <c r="A35" s="5">
        <v>31</v>
      </c>
      <c r="B35" s="5" t="s">
        <v>745</v>
      </c>
      <c r="C35" s="5" t="s">
        <v>727</v>
      </c>
    </row>
    <row r="36" s="1" customFormat="1" spans="1:3">
      <c r="A36" s="5">
        <v>32</v>
      </c>
      <c r="B36" s="5" t="s">
        <v>746</v>
      </c>
      <c r="C36" s="5" t="s">
        <v>727</v>
      </c>
    </row>
    <row r="37" s="1" customFormat="1" spans="1:3">
      <c r="A37" s="5">
        <v>33</v>
      </c>
      <c r="B37" s="5" t="s">
        <v>747</v>
      </c>
      <c r="C37" s="5" t="s">
        <v>727</v>
      </c>
    </row>
    <row r="38" s="1" customFormat="1" spans="1:3">
      <c r="A38" s="5">
        <v>34</v>
      </c>
      <c r="B38" s="5" t="s">
        <v>748</v>
      </c>
      <c r="C38" s="5" t="s">
        <v>727</v>
      </c>
    </row>
    <row r="39" s="1" customFormat="1" spans="1:3">
      <c r="A39" s="5">
        <v>35</v>
      </c>
      <c r="B39" s="5" t="s">
        <v>749</v>
      </c>
      <c r="C39" s="5" t="s">
        <v>727</v>
      </c>
    </row>
    <row r="40" s="1" customFormat="1" spans="1:3">
      <c r="A40" s="5">
        <v>36</v>
      </c>
      <c r="B40" s="5" t="s">
        <v>750</v>
      </c>
      <c r="C40" s="5" t="s">
        <v>727</v>
      </c>
    </row>
    <row r="41" s="1" customFormat="1" spans="1:3">
      <c r="A41" s="5">
        <v>37</v>
      </c>
      <c r="B41" s="5" t="s">
        <v>751</v>
      </c>
      <c r="C41" s="5" t="s">
        <v>727</v>
      </c>
    </row>
    <row r="42" s="1" customFormat="1" spans="1:3">
      <c r="A42" s="5">
        <v>38</v>
      </c>
      <c r="B42" s="5" t="s">
        <v>752</v>
      </c>
      <c r="C42" s="5" t="s">
        <v>727</v>
      </c>
    </row>
    <row r="43" s="1" customFormat="1" spans="1:3">
      <c r="A43" s="5">
        <v>39</v>
      </c>
      <c r="B43" s="5" t="s">
        <v>753</v>
      </c>
      <c r="C43" s="5" t="s">
        <v>727</v>
      </c>
    </row>
    <row r="44" s="1" customFormat="1" spans="1:3">
      <c r="A44" s="5">
        <v>40</v>
      </c>
      <c r="B44" s="5" t="s">
        <v>754</v>
      </c>
      <c r="C44" s="5" t="s">
        <v>727</v>
      </c>
    </row>
    <row r="45" s="1" customFormat="1" spans="1:3">
      <c r="A45" s="5">
        <v>41</v>
      </c>
      <c r="B45" s="5" t="s">
        <v>755</v>
      </c>
      <c r="C45" s="5" t="s">
        <v>727</v>
      </c>
    </row>
    <row r="46" s="1" customFormat="1" spans="1:3">
      <c r="A46" s="5">
        <v>42</v>
      </c>
      <c r="B46" s="5" t="s">
        <v>756</v>
      </c>
      <c r="C46" s="5" t="s">
        <v>727</v>
      </c>
    </row>
    <row r="47" s="1" customFormat="1" spans="1:3">
      <c r="A47" s="5">
        <v>43</v>
      </c>
      <c r="B47" s="5" t="s">
        <v>757</v>
      </c>
      <c r="C47" s="5" t="s">
        <v>727</v>
      </c>
    </row>
    <row r="48" s="1" customFormat="1" spans="1:3">
      <c r="A48" s="5">
        <v>44</v>
      </c>
      <c r="B48" s="5" t="s">
        <v>758</v>
      </c>
      <c r="C48" s="5" t="s">
        <v>727</v>
      </c>
    </row>
    <row r="49" s="1" customFormat="1" spans="1:3">
      <c r="A49" s="5">
        <v>45</v>
      </c>
      <c r="B49" s="5" t="s">
        <v>759</v>
      </c>
      <c r="C49" s="5" t="s">
        <v>727</v>
      </c>
    </row>
    <row r="50" s="1" customFormat="1" spans="1:3">
      <c r="A50" s="5">
        <v>46</v>
      </c>
      <c r="B50" s="5" t="s">
        <v>760</v>
      </c>
      <c r="C50" s="5" t="s">
        <v>715</v>
      </c>
    </row>
    <row r="51" s="1" customFormat="1" spans="1:3">
      <c r="A51" s="5">
        <v>47</v>
      </c>
      <c r="B51" s="5" t="s">
        <v>761</v>
      </c>
      <c r="C51" s="5" t="s">
        <v>715</v>
      </c>
    </row>
    <row r="52" s="1" customFormat="1" spans="1:3">
      <c r="A52" s="5">
        <v>48</v>
      </c>
      <c r="B52" s="5" t="s">
        <v>762</v>
      </c>
      <c r="C52" s="5" t="s">
        <v>727</v>
      </c>
    </row>
    <row r="53" s="1" customFormat="1" spans="1:3">
      <c r="A53" s="5">
        <v>49</v>
      </c>
      <c r="B53" s="5" t="s">
        <v>763</v>
      </c>
      <c r="C53" s="5" t="s">
        <v>727</v>
      </c>
    </row>
    <row r="54" s="1" customFormat="1" spans="1:3">
      <c r="A54" s="5">
        <v>50</v>
      </c>
      <c r="B54" s="5" t="s">
        <v>764</v>
      </c>
      <c r="C54" s="5" t="s">
        <v>727</v>
      </c>
    </row>
    <row r="55" s="1" customFormat="1" spans="1:3">
      <c r="A55" s="5">
        <v>51</v>
      </c>
      <c r="B55" s="5" t="s">
        <v>765</v>
      </c>
      <c r="C55" s="5" t="s">
        <v>727</v>
      </c>
    </row>
    <row r="56" s="1" customFormat="1" spans="1:3">
      <c r="A56" s="5">
        <v>52</v>
      </c>
      <c r="B56" s="5" t="s">
        <v>766</v>
      </c>
      <c r="C56" s="5" t="s">
        <v>767</v>
      </c>
    </row>
    <row r="57" s="1" customFormat="1" spans="1:3">
      <c r="A57" s="5">
        <v>53</v>
      </c>
      <c r="B57" s="5" t="s">
        <v>768</v>
      </c>
      <c r="C57" s="5" t="s">
        <v>769</v>
      </c>
    </row>
    <row r="58" s="1" customFormat="1" spans="1:3">
      <c r="A58" s="5">
        <v>54</v>
      </c>
      <c r="B58" s="5" t="s">
        <v>770</v>
      </c>
      <c r="C58" s="5" t="s">
        <v>771</v>
      </c>
    </row>
    <row r="59" s="1" customFormat="1" spans="1:3">
      <c r="A59" s="5">
        <v>55</v>
      </c>
      <c r="B59" s="5" t="s">
        <v>772</v>
      </c>
      <c r="C59" s="5" t="s">
        <v>773</v>
      </c>
    </row>
    <row r="60" s="1" customFormat="1" spans="1:3">
      <c r="A60" s="5">
        <v>56</v>
      </c>
      <c r="B60" s="5" t="s">
        <v>774</v>
      </c>
      <c r="C60" s="5" t="s">
        <v>775</v>
      </c>
    </row>
    <row r="61" s="1" customFormat="1" spans="1:3">
      <c r="A61" s="5">
        <v>57</v>
      </c>
      <c r="B61" s="5" t="s">
        <v>776</v>
      </c>
      <c r="C61" s="5" t="s">
        <v>777</v>
      </c>
    </row>
    <row r="62" s="1" customFormat="1" spans="1:3">
      <c r="A62" s="5">
        <v>58</v>
      </c>
      <c r="B62" s="5" t="s">
        <v>778</v>
      </c>
      <c r="C62" s="5" t="s">
        <v>779</v>
      </c>
    </row>
    <row r="63" s="1" customFormat="1" spans="1:3">
      <c r="A63" s="5">
        <v>59</v>
      </c>
      <c r="B63" s="5" t="s">
        <v>780</v>
      </c>
      <c r="C63" s="5" t="s">
        <v>781</v>
      </c>
    </row>
    <row r="64" s="1" customFormat="1" spans="1:3">
      <c r="A64" s="5">
        <v>60</v>
      </c>
      <c r="B64" s="5" t="s">
        <v>782</v>
      </c>
      <c r="C64" s="5" t="s">
        <v>727</v>
      </c>
    </row>
    <row r="65" s="1" customFormat="1" spans="1:3">
      <c r="A65" s="5">
        <v>61</v>
      </c>
      <c r="B65" s="5" t="s">
        <v>783</v>
      </c>
      <c r="C65" s="5" t="s">
        <v>769</v>
      </c>
    </row>
    <row r="66" s="1" customFormat="1" spans="1:3">
      <c r="A66" s="5">
        <v>62</v>
      </c>
      <c r="B66" s="5" t="s">
        <v>784</v>
      </c>
      <c r="C66" s="5" t="s">
        <v>727</v>
      </c>
    </row>
    <row r="67" s="1" customFormat="1" spans="1:3">
      <c r="A67" s="5">
        <v>63</v>
      </c>
      <c r="B67" s="5" t="s">
        <v>785</v>
      </c>
      <c r="C67" s="5" t="s">
        <v>727</v>
      </c>
    </row>
    <row r="68" s="1" customFormat="1" spans="1:3">
      <c r="A68" s="5">
        <v>64</v>
      </c>
      <c r="B68" s="5" t="s">
        <v>786</v>
      </c>
      <c r="C68" s="5" t="s">
        <v>727</v>
      </c>
    </row>
    <row r="69" s="1" customFormat="1" spans="1:3">
      <c r="A69" s="5">
        <v>65</v>
      </c>
      <c r="B69" s="5" t="s">
        <v>787</v>
      </c>
      <c r="C69" s="5" t="s">
        <v>727</v>
      </c>
    </row>
    <row r="70" s="1" customFormat="1" spans="1:3">
      <c r="A70" s="5">
        <v>66</v>
      </c>
      <c r="B70" s="5" t="s">
        <v>788</v>
      </c>
      <c r="C70" s="5" t="s">
        <v>727</v>
      </c>
    </row>
    <row r="71" s="1" customFormat="1" spans="1:3">
      <c r="A71" s="5">
        <v>67</v>
      </c>
      <c r="B71" s="5" t="s">
        <v>789</v>
      </c>
      <c r="C71" s="5" t="s">
        <v>727</v>
      </c>
    </row>
    <row r="72" s="1" customFormat="1" spans="1:3">
      <c r="A72" s="5">
        <v>68</v>
      </c>
      <c r="B72" s="5" t="s">
        <v>790</v>
      </c>
      <c r="C72" s="5" t="s">
        <v>727</v>
      </c>
    </row>
    <row r="73" s="1" customFormat="1" spans="1:3">
      <c r="A73" s="5">
        <v>69</v>
      </c>
      <c r="B73" s="5" t="s">
        <v>791</v>
      </c>
      <c r="C73" s="5" t="s">
        <v>727</v>
      </c>
    </row>
    <row r="74" s="1" customFormat="1" spans="1:3">
      <c r="A74" s="5">
        <v>70</v>
      </c>
      <c r="B74" s="5" t="s">
        <v>792</v>
      </c>
      <c r="C74" s="5" t="s">
        <v>727</v>
      </c>
    </row>
    <row r="75" s="1" customFormat="1" spans="1:3">
      <c r="A75" s="5">
        <v>71</v>
      </c>
      <c r="B75" s="5" t="s">
        <v>793</v>
      </c>
      <c r="C75" s="5" t="s">
        <v>727</v>
      </c>
    </row>
    <row r="76" s="1" customFormat="1" spans="1:3">
      <c r="A76" s="5">
        <v>72</v>
      </c>
      <c r="B76" s="5" t="s">
        <v>794</v>
      </c>
      <c r="C76" s="5" t="s">
        <v>727</v>
      </c>
    </row>
    <row r="77" s="1" customFormat="1" spans="1:3">
      <c r="A77" s="5">
        <v>73</v>
      </c>
      <c r="B77" s="5" t="s">
        <v>795</v>
      </c>
      <c r="C77" s="5" t="s">
        <v>727</v>
      </c>
    </row>
    <row r="78" s="1" customFormat="1" spans="1:3">
      <c r="A78" s="5">
        <v>74</v>
      </c>
      <c r="B78" s="5" t="s">
        <v>796</v>
      </c>
      <c r="C78" s="5" t="s">
        <v>727</v>
      </c>
    </row>
    <row r="79" s="1" customFormat="1" spans="1:3">
      <c r="A79" s="5">
        <v>75</v>
      </c>
      <c r="B79" s="5" t="s">
        <v>797</v>
      </c>
      <c r="C79" s="5" t="s">
        <v>727</v>
      </c>
    </row>
    <row r="80" s="1" customFormat="1" spans="1:3">
      <c r="A80" s="5">
        <v>76</v>
      </c>
      <c r="B80" s="5" t="s">
        <v>798</v>
      </c>
      <c r="C80" s="5" t="s">
        <v>727</v>
      </c>
    </row>
    <row r="81" s="1" customFormat="1" spans="1:3">
      <c r="A81" s="5">
        <v>77</v>
      </c>
      <c r="B81" s="5" t="s">
        <v>799</v>
      </c>
      <c r="C81" s="5" t="s">
        <v>727</v>
      </c>
    </row>
    <row r="82" s="1" customFormat="1" spans="1:3">
      <c r="A82" s="5">
        <v>78</v>
      </c>
      <c r="B82" s="5" t="s">
        <v>800</v>
      </c>
      <c r="C82" s="5" t="s">
        <v>727</v>
      </c>
    </row>
    <row r="83" s="1" customFormat="1" spans="1:3">
      <c r="A83" s="5">
        <v>79</v>
      </c>
      <c r="B83" s="5" t="s">
        <v>801</v>
      </c>
      <c r="C83" s="5" t="s">
        <v>727</v>
      </c>
    </row>
    <row r="84" s="1" customFormat="1" spans="1:3">
      <c r="A84" s="5">
        <v>80</v>
      </c>
      <c r="B84" s="5" t="s">
        <v>802</v>
      </c>
      <c r="C84" s="5" t="s">
        <v>727</v>
      </c>
    </row>
    <row r="85" s="1" customFormat="1" spans="1:3">
      <c r="A85" s="5">
        <v>81</v>
      </c>
      <c r="B85" s="5" t="s">
        <v>803</v>
      </c>
      <c r="C85" s="5" t="s">
        <v>727</v>
      </c>
    </row>
    <row r="86" s="1" customFormat="1" spans="1:3">
      <c r="A86" s="5">
        <v>82</v>
      </c>
      <c r="B86" s="5" t="s">
        <v>804</v>
      </c>
      <c r="C86" s="5" t="s">
        <v>727</v>
      </c>
    </row>
    <row r="87" s="1" customFormat="1" spans="1:3">
      <c r="A87" s="5">
        <v>83</v>
      </c>
      <c r="B87" s="5" t="s">
        <v>805</v>
      </c>
      <c r="C87" s="5" t="s">
        <v>727</v>
      </c>
    </row>
    <row r="88" s="1" customFormat="1" spans="1:3">
      <c r="A88" s="5">
        <v>84</v>
      </c>
      <c r="B88" s="5" t="s">
        <v>806</v>
      </c>
      <c r="C88" s="5" t="s">
        <v>727</v>
      </c>
    </row>
    <row r="89" s="1" customFormat="1" spans="1:3">
      <c r="A89" s="5">
        <v>85</v>
      </c>
      <c r="B89" s="5" t="s">
        <v>807</v>
      </c>
      <c r="C89" s="5" t="s">
        <v>727</v>
      </c>
    </row>
    <row r="90" s="1" customFormat="1" spans="1:3">
      <c r="A90" s="5">
        <v>86</v>
      </c>
      <c r="B90" s="5" t="s">
        <v>808</v>
      </c>
      <c r="C90" s="5" t="s">
        <v>727</v>
      </c>
    </row>
    <row r="91" s="1" customFormat="1" spans="1:3">
      <c r="A91" s="5">
        <v>87</v>
      </c>
      <c r="B91" s="5" t="s">
        <v>809</v>
      </c>
      <c r="C91" s="5" t="s">
        <v>727</v>
      </c>
    </row>
    <row r="92" s="1" customFormat="1" spans="1:3">
      <c r="A92" s="5">
        <v>88</v>
      </c>
      <c r="B92" s="5" t="s">
        <v>810</v>
      </c>
      <c r="C92" s="5" t="s">
        <v>727</v>
      </c>
    </row>
    <row r="93" s="1" customFormat="1" spans="1:3">
      <c r="A93" s="5">
        <v>89</v>
      </c>
      <c r="B93" s="5" t="s">
        <v>811</v>
      </c>
      <c r="C93" s="5" t="s">
        <v>727</v>
      </c>
    </row>
    <row r="94" s="1" customFormat="1" spans="1:3">
      <c r="A94" s="5">
        <v>90</v>
      </c>
      <c r="B94" s="5" t="s">
        <v>812</v>
      </c>
      <c r="C94" s="5" t="s">
        <v>727</v>
      </c>
    </row>
    <row r="95" s="1" customFormat="1" spans="1:3">
      <c r="A95" s="5">
        <v>91</v>
      </c>
      <c r="B95" s="5" t="s">
        <v>813</v>
      </c>
      <c r="C95" s="5" t="s">
        <v>814</v>
      </c>
    </row>
    <row r="96" s="1" customFormat="1" spans="1:3">
      <c r="A96" s="5">
        <v>92</v>
      </c>
      <c r="B96" s="5" t="s">
        <v>815</v>
      </c>
      <c r="C96" s="5" t="s">
        <v>727</v>
      </c>
    </row>
    <row r="97" s="1" customFormat="1" spans="1:3">
      <c r="A97" s="5">
        <v>93</v>
      </c>
      <c r="B97" s="5" t="s">
        <v>816</v>
      </c>
      <c r="C97" s="5" t="s">
        <v>727</v>
      </c>
    </row>
    <row r="98" s="1" customFormat="1" spans="1:3">
      <c r="A98" s="5">
        <v>94</v>
      </c>
      <c r="B98" s="5" t="s">
        <v>817</v>
      </c>
      <c r="C98" s="5" t="s">
        <v>727</v>
      </c>
    </row>
    <row r="99" s="1" customFormat="1" spans="1:3">
      <c r="A99" s="5">
        <v>95</v>
      </c>
      <c r="B99" s="5" t="s">
        <v>818</v>
      </c>
      <c r="C99" s="5" t="s">
        <v>727</v>
      </c>
    </row>
    <row r="100" s="1" customFormat="1" spans="1:3">
      <c r="A100" s="5">
        <v>96</v>
      </c>
      <c r="B100" s="5" t="s">
        <v>819</v>
      </c>
      <c r="C100" s="5" t="s">
        <v>727</v>
      </c>
    </row>
    <row r="101" s="1" customFormat="1" spans="1:3">
      <c r="A101" s="5">
        <v>97</v>
      </c>
      <c r="B101" s="5" t="s">
        <v>820</v>
      </c>
      <c r="C101" s="5" t="s">
        <v>727</v>
      </c>
    </row>
    <row r="102" s="1" customFormat="1" spans="1:3">
      <c r="A102" s="5">
        <v>98</v>
      </c>
      <c r="B102" s="5" t="s">
        <v>821</v>
      </c>
      <c r="C102" s="5" t="s">
        <v>814</v>
      </c>
    </row>
    <row r="103" s="1" customFormat="1" spans="1:3">
      <c r="A103" s="5">
        <v>99</v>
      </c>
      <c r="B103" s="5" t="s">
        <v>822</v>
      </c>
      <c r="C103" s="5" t="s">
        <v>727</v>
      </c>
    </row>
    <row r="104" s="1" customFormat="1" spans="1:3">
      <c r="A104" s="5">
        <v>100</v>
      </c>
      <c r="B104" s="5" t="s">
        <v>823</v>
      </c>
      <c r="C104" s="5" t="s">
        <v>727</v>
      </c>
    </row>
    <row r="105" s="1" customFormat="1" spans="1:3">
      <c r="A105" s="5">
        <v>101</v>
      </c>
      <c r="B105" s="5" t="s">
        <v>824</v>
      </c>
      <c r="C105" s="5" t="s">
        <v>727</v>
      </c>
    </row>
    <row r="106" s="1" customFormat="1" spans="1:3">
      <c r="A106" s="5">
        <v>102</v>
      </c>
      <c r="B106" s="5" t="s">
        <v>825</v>
      </c>
      <c r="C106" s="5" t="s">
        <v>727</v>
      </c>
    </row>
    <row r="107" s="1" customFormat="1" spans="1:3">
      <c r="A107" s="5">
        <v>103</v>
      </c>
      <c r="B107" s="5" t="s">
        <v>826</v>
      </c>
      <c r="C107" s="5" t="s">
        <v>727</v>
      </c>
    </row>
    <row r="108" s="1" customFormat="1" spans="1:3">
      <c r="A108" s="5">
        <v>104</v>
      </c>
      <c r="B108" s="5" t="s">
        <v>827</v>
      </c>
      <c r="C108" s="5" t="s">
        <v>727</v>
      </c>
    </row>
    <row r="109" s="1" customFormat="1" spans="1:3">
      <c r="A109" s="5">
        <v>105</v>
      </c>
      <c r="B109" s="5" t="s">
        <v>828</v>
      </c>
      <c r="C109" s="5" t="s">
        <v>727</v>
      </c>
    </row>
    <row r="110" s="1" customFormat="1" spans="1:3">
      <c r="A110" s="5">
        <v>106</v>
      </c>
      <c r="B110" s="5" t="s">
        <v>829</v>
      </c>
      <c r="C110" s="5" t="s">
        <v>727</v>
      </c>
    </row>
    <row r="111" s="1" customFormat="1" spans="1:3">
      <c r="A111" s="5">
        <v>107</v>
      </c>
      <c r="B111" s="5" t="s">
        <v>830</v>
      </c>
      <c r="C111" s="5" t="s">
        <v>727</v>
      </c>
    </row>
    <row r="112" s="1" customFormat="1" spans="1:3">
      <c r="A112" s="5">
        <v>108</v>
      </c>
      <c r="B112" s="5" t="s">
        <v>831</v>
      </c>
      <c r="C112" s="5" t="s">
        <v>727</v>
      </c>
    </row>
    <row r="113" s="1" customFormat="1" spans="1:3">
      <c r="A113" s="5">
        <v>109</v>
      </c>
      <c r="B113" s="5" t="s">
        <v>832</v>
      </c>
      <c r="C113" s="5" t="s">
        <v>727</v>
      </c>
    </row>
    <row r="114" s="1" customFormat="1" spans="1:3">
      <c r="A114" s="5">
        <v>110</v>
      </c>
      <c r="B114" s="5" t="s">
        <v>833</v>
      </c>
      <c r="C114" s="5" t="s">
        <v>727</v>
      </c>
    </row>
    <row r="115" s="1" customFormat="1" spans="1:3">
      <c r="A115" s="5">
        <v>111</v>
      </c>
      <c r="B115" s="5" t="s">
        <v>834</v>
      </c>
      <c r="C115" s="5" t="s">
        <v>835</v>
      </c>
    </row>
    <row r="116" s="1" customFormat="1" spans="1:5">
      <c r="A116" s="5">
        <v>112</v>
      </c>
      <c r="B116" s="5" t="s">
        <v>836</v>
      </c>
      <c r="C116" s="5" t="s">
        <v>837</v>
      </c>
      <c r="E116" s="1">
        <f>C116*500</f>
        <v>45500</v>
      </c>
    </row>
    <row r="117" s="1" customFormat="1" spans="1:5">
      <c r="A117" s="5">
        <v>113</v>
      </c>
      <c r="B117" s="5" t="s">
        <v>838</v>
      </c>
      <c r="C117" s="5" t="s">
        <v>839</v>
      </c>
      <c r="E117" s="1">
        <f>C117*720</f>
        <v>1072080</v>
      </c>
    </row>
    <row r="118" s="1" customFormat="1" spans="1:5">
      <c r="A118" s="5">
        <v>114</v>
      </c>
      <c r="B118" s="5" t="s">
        <v>840</v>
      </c>
      <c r="C118" s="5" t="s">
        <v>841</v>
      </c>
      <c r="E118" s="1">
        <f>C118*940</f>
        <v>842240</v>
      </c>
    </row>
    <row r="119" s="1" customFormat="1" spans="1:3">
      <c r="A119" s="5">
        <v>115</v>
      </c>
      <c r="B119" s="5" t="s">
        <v>842</v>
      </c>
      <c r="C119" s="5" t="s">
        <v>727</v>
      </c>
    </row>
    <row r="120" s="1" customFormat="1" spans="1:3">
      <c r="A120" s="5">
        <v>116</v>
      </c>
      <c r="B120" s="5" t="s">
        <v>843</v>
      </c>
      <c r="C120" s="5" t="s">
        <v>727</v>
      </c>
    </row>
    <row r="121" s="1" customFormat="1" spans="1:3">
      <c r="A121" s="5">
        <v>117</v>
      </c>
      <c r="B121" s="5" t="s">
        <v>844</v>
      </c>
      <c r="C121" s="5" t="s">
        <v>845</v>
      </c>
    </row>
    <row r="122" s="1" customFormat="1" spans="1:5">
      <c r="A122" s="5">
        <v>118</v>
      </c>
      <c r="B122" s="5" t="s">
        <v>846</v>
      </c>
      <c r="C122" s="5" t="s">
        <v>847</v>
      </c>
      <c r="E122" s="1">
        <f>C122*300</f>
        <v>129000</v>
      </c>
    </row>
    <row r="123" s="1" customFormat="1" spans="1:3">
      <c r="A123" s="5">
        <v>119</v>
      </c>
      <c r="B123" s="5" t="s">
        <v>848</v>
      </c>
      <c r="C123" s="5" t="s">
        <v>727</v>
      </c>
    </row>
    <row r="124" s="1" customFormat="1" spans="1:3">
      <c r="A124" s="5">
        <v>120</v>
      </c>
      <c r="B124" s="5" t="s">
        <v>849</v>
      </c>
      <c r="C124" s="5" t="s">
        <v>727</v>
      </c>
    </row>
    <row r="125" s="1" customFormat="1" spans="1:5">
      <c r="A125" s="5">
        <v>121</v>
      </c>
      <c r="B125" s="5" t="s">
        <v>850</v>
      </c>
      <c r="C125" s="5" t="s">
        <v>851</v>
      </c>
      <c r="E125" s="1">
        <f>C125*6000</f>
        <v>60000</v>
      </c>
    </row>
    <row r="126" s="1" customFormat="1" spans="1:3">
      <c r="A126" s="5">
        <v>122</v>
      </c>
      <c r="B126" s="5" t="s">
        <v>852</v>
      </c>
      <c r="C126" s="5" t="s">
        <v>853</v>
      </c>
    </row>
    <row r="127" s="1" customFormat="1" spans="1:5">
      <c r="A127" s="5">
        <v>123</v>
      </c>
      <c r="B127" s="5" t="s">
        <v>854</v>
      </c>
      <c r="C127" s="5" t="s">
        <v>855</v>
      </c>
      <c r="E127" s="1">
        <f>C127*720</f>
        <v>240480</v>
      </c>
    </row>
    <row r="128" s="1" customFormat="1" spans="1:3">
      <c r="A128" s="5">
        <v>124</v>
      </c>
      <c r="B128" s="5" t="s">
        <v>856</v>
      </c>
      <c r="C128" s="5" t="s">
        <v>727</v>
      </c>
    </row>
    <row r="129" s="1" customFormat="1" spans="1:3">
      <c r="A129" s="5">
        <v>125</v>
      </c>
      <c r="B129" s="5" t="s">
        <v>857</v>
      </c>
      <c r="C129" s="5" t="s">
        <v>858</v>
      </c>
    </row>
    <row r="130" s="1" customFormat="1" spans="1:3">
      <c r="A130" s="5">
        <v>126</v>
      </c>
      <c r="B130" s="5" t="s">
        <v>859</v>
      </c>
      <c r="C130" s="5" t="s">
        <v>851</v>
      </c>
    </row>
    <row r="131" s="1" customFormat="1" spans="1:3">
      <c r="A131" s="5">
        <v>127</v>
      </c>
      <c r="B131" s="5" t="s">
        <v>860</v>
      </c>
      <c r="C131" s="5" t="s">
        <v>727</v>
      </c>
    </row>
    <row r="132" s="1" customFormat="1" spans="1:3">
      <c r="A132" s="5">
        <v>128</v>
      </c>
      <c r="B132" s="5" t="s">
        <v>861</v>
      </c>
      <c r="C132" s="5" t="s">
        <v>727</v>
      </c>
    </row>
    <row r="133" s="1" customFormat="1" spans="1:3">
      <c r="A133" s="5">
        <v>129</v>
      </c>
      <c r="B133" s="5" t="s">
        <v>862</v>
      </c>
      <c r="C133" s="5" t="s">
        <v>727</v>
      </c>
    </row>
    <row r="134" s="1" customFormat="1" spans="1:3">
      <c r="A134" s="5">
        <v>130</v>
      </c>
      <c r="B134" s="5" t="s">
        <v>863</v>
      </c>
      <c r="C134" s="5" t="s">
        <v>727</v>
      </c>
    </row>
    <row r="135" s="1" customFormat="1" spans="1:3">
      <c r="A135" s="5">
        <v>131</v>
      </c>
      <c r="B135" s="5" t="s">
        <v>864</v>
      </c>
      <c r="C135" s="5" t="s">
        <v>865</v>
      </c>
    </row>
    <row r="136" s="1" customFormat="1" spans="1:3">
      <c r="A136" s="5">
        <v>132</v>
      </c>
      <c r="B136" s="5" t="s">
        <v>866</v>
      </c>
      <c r="C136" s="5" t="s">
        <v>727</v>
      </c>
    </row>
    <row r="137" s="1" customFormat="1" spans="1:3">
      <c r="A137" s="5">
        <v>133</v>
      </c>
      <c r="B137" s="5" t="s">
        <v>867</v>
      </c>
      <c r="C137" s="5" t="s">
        <v>868</v>
      </c>
    </row>
    <row r="138" s="1" customFormat="1" spans="1:3">
      <c r="A138" s="5">
        <v>134</v>
      </c>
      <c r="B138" s="5" t="s">
        <v>869</v>
      </c>
      <c r="C138" s="5" t="s">
        <v>727</v>
      </c>
    </row>
    <row r="139" s="1" customFormat="1" spans="1:3">
      <c r="A139" s="5">
        <v>135</v>
      </c>
      <c r="B139" s="5" t="s">
        <v>870</v>
      </c>
      <c r="C139" s="5" t="s">
        <v>727</v>
      </c>
    </row>
    <row r="140" s="1" customFormat="1" spans="1:3">
      <c r="A140" s="5">
        <v>136</v>
      </c>
      <c r="B140" s="5" t="s">
        <v>871</v>
      </c>
      <c r="C140" s="5" t="s">
        <v>727</v>
      </c>
    </row>
    <row r="141" s="1" customFormat="1" spans="1:3">
      <c r="A141" s="5">
        <v>137</v>
      </c>
      <c r="B141" s="5" t="s">
        <v>872</v>
      </c>
      <c r="C141" s="5" t="s">
        <v>727</v>
      </c>
    </row>
    <row r="142" s="1" customFormat="1" spans="1:3">
      <c r="A142" s="5">
        <v>138</v>
      </c>
      <c r="B142" s="5" t="s">
        <v>873</v>
      </c>
      <c r="C142" s="5" t="s">
        <v>727</v>
      </c>
    </row>
    <row r="143" s="1" customFormat="1" spans="1:3">
      <c r="A143" s="5">
        <v>139</v>
      </c>
      <c r="B143" s="5" t="s">
        <v>874</v>
      </c>
      <c r="C143" s="5" t="s">
        <v>727</v>
      </c>
    </row>
    <row r="144" s="1" customFormat="1" spans="1:3">
      <c r="A144" s="5">
        <v>140</v>
      </c>
      <c r="B144" s="5" t="s">
        <v>875</v>
      </c>
      <c r="C144" s="5" t="s">
        <v>727</v>
      </c>
    </row>
    <row r="145" s="1" customFormat="1" spans="1:3">
      <c r="A145" s="5">
        <v>141</v>
      </c>
      <c r="B145" s="5" t="s">
        <v>876</v>
      </c>
      <c r="C145" s="5" t="s">
        <v>727</v>
      </c>
    </row>
    <row r="146" s="1" customFormat="1" spans="1:3">
      <c r="A146" s="5">
        <v>142</v>
      </c>
      <c r="B146" s="5" t="s">
        <v>877</v>
      </c>
      <c r="C146" s="5" t="s">
        <v>727</v>
      </c>
    </row>
    <row r="147" s="1" customFormat="1" spans="1:3">
      <c r="A147" s="5">
        <v>143</v>
      </c>
      <c r="B147" s="5" t="s">
        <v>878</v>
      </c>
      <c r="C147" s="5" t="s">
        <v>767</v>
      </c>
    </row>
    <row r="148" s="1" customFormat="1" spans="1:3">
      <c r="A148" s="5">
        <v>144</v>
      </c>
      <c r="B148" s="5" t="s">
        <v>879</v>
      </c>
      <c r="C148" s="5" t="s">
        <v>147</v>
      </c>
    </row>
    <row r="149" s="1" customFormat="1" spans="1:3">
      <c r="A149" s="5">
        <v>145</v>
      </c>
      <c r="B149" s="5" t="s">
        <v>880</v>
      </c>
      <c r="C149" s="5" t="s">
        <v>727</v>
      </c>
    </row>
    <row r="150" s="1" customFormat="1" spans="1:3">
      <c r="A150" s="5">
        <v>146</v>
      </c>
      <c r="B150" s="5" t="s">
        <v>881</v>
      </c>
      <c r="C150" s="5" t="s">
        <v>727</v>
      </c>
    </row>
    <row r="151" s="1" customFormat="1" spans="1:3">
      <c r="A151" s="5">
        <v>147</v>
      </c>
      <c r="B151" s="5" t="s">
        <v>882</v>
      </c>
      <c r="C151" s="5" t="s">
        <v>727</v>
      </c>
    </row>
    <row r="152" s="1" customFormat="1" spans="1:3">
      <c r="A152" s="5">
        <v>148</v>
      </c>
      <c r="B152" s="5" t="s">
        <v>883</v>
      </c>
      <c r="C152" s="5" t="s">
        <v>727</v>
      </c>
    </row>
    <row r="153" s="1" customFormat="1" spans="1:3">
      <c r="A153" s="5">
        <v>149</v>
      </c>
      <c r="B153" s="5" t="s">
        <v>884</v>
      </c>
      <c r="C153" s="5" t="s">
        <v>727</v>
      </c>
    </row>
    <row r="154" s="1" customFormat="1" spans="1:3">
      <c r="A154" s="5">
        <v>150</v>
      </c>
      <c r="B154" s="5" t="s">
        <v>885</v>
      </c>
      <c r="C154" s="5" t="s">
        <v>727</v>
      </c>
    </row>
    <row r="155" s="1" customFormat="1" spans="1:3">
      <c r="A155" s="5">
        <v>151</v>
      </c>
      <c r="B155" s="5" t="s">
        <v>886</v>
      </c>
      <c r="C155" s="5" t="s">
        <v>727</v>
      </c>
    </row>
    <row r="156" s="1" customFormat="1" spans="1:3">
      <c r="A156" s="5">
        <v>152</v>
      </c>
      <c r="B156" s="5" t="s">
        <v>887</v>
      </c>
      <c r="C156" s="5" t="s">
        <v>727</v>
      </c>
    </row>
    <row r="157" s="1" customFormat="1" spans="1:3">
      <c r="A157" s="5">
        <v>153</v>
      </c>
      <c r="B157" s="5" t="s">
        <v>888</v>
      </c>
      <c r="C157" s="5" t="s">
        <v>727</v>
      </c>
    </row>
    <row r="158" s="1" customFormat="1" spans="1:3">
      <c r="A158" s="5">
        <v>154</v>
      </c>
      <c r="B158" s="5" t="s">
        <v>889</v>
      </c>
      <c r="C158" s="5" t="s">
        <v>727</v>
      </c>
    </row>
    <row r="159" s="1" customFormat="1" spans="1:3">
      <c r="A159" s="5">
        <v>155</v>
      </c>
      <c r="B159" s="5" t="s">
        <v>890</v>
      </c>
      <c r="C159" s="5" t="s">
        <v>727</v>
      </c>
    </row>
    <row r="160" s="1" customFormat="1" spans="1:3">
      <c r="A160" s="5">
        <v>156</v>
      </c>
      <c r="B160" s="5" t="s">
        <v>891</v>
      </c>
      <c r="C160" s="5" t="s">
        <v>892</v>
      </c>
    </row>
    <row r="161" s="1" customFormat="1" spans="1:3">
      <c r="A161" s="5">
        <v>157</v>
      </c>
      <c r="B161" s="5" t="s">
        <v>893</v>
      </c>
      <c r="C161" s="5" t="s">
        <v>727</v>
      </c>
    </row>
    <row r="162" s="1" customFormat="1" spans="1:3">
      <c r="A162" s="5">
        <v>158</v>
      </c>
      <c r="B162" s="5" t="s">
        <v>894</v>
      </c>
      <c r="C162" s="5">
        <v>20905517.88</v>
      </c>
    </row>
    <row r="163" s="1" customFormat="1" spans="1:3">
      <c r="A163" s="5">
        <v>159</v>
      </c>
      <c r="B163" s="5" t="s">
        <v>895</v>
      </c>
      <c r="C163" s="5">
        <v>11408348.4</v>
      </c>
    </row>
    <row r="164" s="1" customFormat="1" spans="1:3">
      <c r="A164" s="5">
        <v>160</v>
      </c>
      <c r="B164" s="5" t="s">
        <v>896</v>
      </c>
      <c r="C164" s="5" t="s">
        <v>897</v>
      </c>
    </row>
    <row r="165" s="1" customFormat="1" spans="1:3">
      <c r="A165" s="5">
        <v>161</v>
      </c>
      <c r="B165" s="5" t="s">
        <v>898</v>
      </c>
      <c r="C165" s="5" t="s">
        <v>899</v>
      </c>
    </row>
    <row r="166" s="1" customFormat="1" spans="1:3">
      <c r="A166" s="5">
        <v>162</v>
      </c>
      <c r="B166" s="5" t="s">
        <v>900</v>
      </c>
      <c r="C166" s="5" t="s">
        <v>901</v>
      </c>
    </row>
    <row r="167" s="1" customFormat="1" spans="1:3">
      <c r="A167" s="5">
        <v>163</v>
      </c>
      <c r="B167" s="5" t="s">
        <v>902</v>
      </c>
      <c r="C167" s="5" t="s">
        <v>903</v>
      </c>
    </row>
    <row r="168" s="1" customFormat="1" spans="1:3">
      <c r="A168" s="5">
        <v>164</v>
      </c>
      <c r="B168" s="5" t="s">
        <v>904</v>
      </c>
      <c r="C168" s="5" t="s">
        <v>727</v>
      </c>
    </row>
    <row r="169" s="1" customFormat="1" spans="1:3">
      <c r="A169" s="5">
        <v>165</v>
      </c>
      <c r="B169" s="5" t="s">
        <v>905</v>
      </c>
      <c r="C169" s="5">
        <v>12590054.88</v>
      </c>
    </row>
    <row r="170" s="1" customFormat="1" spans="1:3">
      <c r="A170" s="5">
        <v>166</v>
      </c>
      <c r="B170" s="5" t="s">
        <v>906</v>
      </c>
      <c r="C170" s="5" t="s">
        <v>727</v>
      </c>
    </row>
  </sheetData>
  <mergeCells count="5">
    <mergeCell ref="A1:C1"/>
    <mergeCell ref="A2:C2"/>
    <mergeCell ref="A3:A4"/>
    <mergeCell ref="B3:B4"/>
    <mergeCell ref="C3:C4"/>
  </mergeCells>
  <pageMargins left="0.75" right="0.75" top="1" bottom="1" header="0.511805555555556" footer="0.511805555555556"/>
  <pageSetup paperSize="9" scale="92"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388"/>
  <sheetViews>
    <sheetView zoomScaleSheetLayoutView="60" workbookViewId="0">
      <selection activeCell="A1" sqref="A1"/>
    </sheetView>
  </sheetViews>
  <sheetFormatPr defaultColWidth="8.71428571428571" defaultRowHeight="12.75"/>
  <sheetData>
    <row r="1" spans="1:35">
      <c r="A1" t="s">
        <v>907</v>
      </c>
      <c r="B1" t="s">
        <v>149</v>
      </c>
      <c r="D1" t="s">
        <v>908</v>
      </c>
      <c r="F1" t="s">
        <v>180</v>
      </c>
      <c r="G1" t="s">
        <v>152</v>
      </c>
      <c r="H1" t="s">
        <v>326</v>
      </c>
      <c r="I1" t="s">
        <v>909</v>
      </c>
      <c r="J1" t="s">
        <v>155</v>
      </c>
      <c r="K1" t="s">
        <v>910</v>
      </c>
      <c r="L1" t="s">
        <v>911</v>
      </c>
      <c r="M1" t="s">
        <v>158</v>
      </c>
      <c r="N1" t="s">
        <v>912</v>
      </c>
      <c r="O1" t="s">
        <v>913</v>
      </c>
      <c r="P1" t="s">
        <v>914</v>
      </c>
      <c r="Q1" t="s">
        <v>915</v>
      </c>
      <c r="R1" t="s">
        <v>916</v>
      </c>
      <c r="S1" t="s">
        <v>917</v>
      </c>
      <c r="T1" t="s">
        <v>918</v>
      </c>
      <c r="U1" t="s">
        <v>162</v>
      </c>
      <c r="V1" t="s">
        <v>162</v>
      </c>
      <c r="W1" t="s">
        <v>162</v>
      </c>
      <c r="X1" t="s">
        <v>162</v>
      </c>
      <c r="Y1" t="s">
        <v>919</v>
      </c>
      <c r="AC1" t="s">
        <v>920</v>
      </c>
      <c r="AE1" t="s">
        <v>920</v>
      </c>
      <c r="AG1" t="s">
        <v>907</v>
      </c>
      <c r="AI1" t="s">
        <v>174</v>
      </c>
    </row>
    <row r="2" spans="1:35">
      <c r="A2" t="s">
        <v>921</v>
      </c>
      <c r="B2" t="s">
        <v>476</v>
      </c>
      <c r="D2" t="s">
        <v>922</v>
      </c>
      <c r="F2" t="s">
        <v>151</v>
      </c>
      <c r="G2" t="s">
        <v>923</v>
      </c>
      <c r="H2" t="s">
        <v>924</v>
      </c>
      <c r="I2" t="s">
        <v>925</v>
      </c>
      <c r="J2" t="s">
        <v>201</v>
      </c>
      <c r="K2" t="s">
        <v>926</v>
      </c>
      <c r="L2" t="s">
        <v>927</v>
      </c>
      <c r="M2" t="s">
        <v>928</v>
      </c>
      <c r="N2" t="s">
        <v>477</v>
      </c>
      <c r="O2" t="s">
        <v>929</v>
      </c>
      <c r="P2" t="s">
        <v>930</v>
      </c>
      <c r="Q2" t="s">
        <v>931</v>
      </c>
      <c r="R2" t="s">
        <v>932</v>
      </c>
      <c r="S2" t="s">
        <v>933</v>
      </c>
      <c r="T2" t="s">
        <v>934</v>
      </c>
      <c r="U2" t="s">
        <v>163</v>
      </c>
      <c r="V2" t="s">
        <v>163</v>
      </c>
      <c r="W2" t="s">
        <v>163</v>
      </c>
      <c r="X2" t="s">
        <v>163</v>
      </c>
      <c r="Y2" t="s">
        <v>935</v>
      </c>
      <c r="AC2" t="s">
        <v>936</v>
      </c>
      <c r="AE2" t="s">
        <v>936</v>
      </c>
      <c r="AG2" t="s">
        <v>921</v>
      </c>
      <c r="AI2" t="s">
        <v>937</v>
      </c>
    </row>
    <row r="3" spans="1:35">
      <c r="A3" t="s">
        <v>938</v>
      </c>
      <c r="B3" t="s">
        <v>709</v>
      </c>
      <c r="D3" t="s">
        <v>939</v>
      </c>
      <c r="G3" t="s">
        <v>940</v>
      </c>
      <c r="H3" t="s">
        <v>941</v>
      </c>
      <c r="I3" t="s">
        <v>942</v>
      </c>
      <c r="J3" t="s">
        <v>943</v>
      </c>
      <c r="K3" t="s">
        <v>944</v>
      </c>
      <c r="L3" t="s">
        <v>945</v>
      </c>
      <c r="M3" t="s">
        <v>946</v>
      </c>
      <c r="N3" t="s">
        <v>947</v>
      </c>
      <c r="O3" t="s">
        <v>948</v>
      </c>
      <c r="P3" t="s">
        <v>949</v>
      </c>
      <c r="Q3" t="s">
        <v>950</v>
      </c>
      <c r="R3" t="s">
        <v>951</v>
      </c>
      <c r="S3" t="s">
        <v>952</v>
      </c>
      <c r="T3" t="s">
        <v>953</v>
      </c>
      <c r="AC3" t="s">
        <v>954</v>
      </c>
      <c r="AE3" t="s">
        <v>954</v>
      </c>
      <c r="AG3" t="s">
        <v>938</v>
      </c>
      <c r="AI3" t="s">
        <v>955</v>
      </c>
    </row>
    <row r="4" spans="1:35">
      <c r="A4" t="s">
        <v>956</v>
      </c>
      <c r="D4" t="s">
        <v>957</v>
      </c>
      <c r="G4" t="s">
        <v>958</v>
      </c>
      <c r="H4" t="s">
        <v>959</v>
      </c>
      <c r="I4" t="s">
        <v>960</v>
      </c>
      <c r="J4" t="s">
        <v>239</v>
      </c>
      <c r="K4" t="s">
        <v>156</v>
      </c>
      <c r="L4" t="s">
        <v>961</v>
      </c>
      <c r="N4" t="s">
        <v>962</v>
      </c>
      <c r="O4" t="s">
        <v>963</v>
      </c>
      <c r="P4" t="s">
        <v>964</v>
      </c>
      <c r="Q4" t="s">
        <v>965</v>
      </c>
      <c r="R4" t="s">
        <v>966</v>
      </c>
      <c r="S4" t="s">
        <v>967</v>
      </c>
      <c r="T4" t="s">
        <v>968</v>
      </c>
      <c r="AC4" t="s">
        <v>969</v>
      </c>
      <c r="AE4" t="s">
        <v>969</v>
      </c>
      <c r="AG4" t="s">
        <v>956</v>
      </c>
      <c r="AI4" t="s">
        <v>166</v>
      </c>
    </row>
    <row r="5" spans="1:35">
      <c r="A5" t="s">
        <v>970</v>
      </c>
      <c r="G5" t="s">
        <v>971</v>
      </c>
      <c r="H5" t="s">
        <v>176</v>
      </c>
      <c r="I5" t="s">
        <v>972</v>
      </c>
      <c r="J5" t="s">
        <v>973</v>
      </c>
      <c r="K5" t="s">
        <v>974</v>
      </c>
      <c r="L5" t="s">
        <v>975</v>
      </c>
      <c r="N5" t="s">
        <v>711</v>
      </c>
      <c r="O5" t="s">
        <v>976</v>
      </c>
      <c r="P5" t="s">
        <v>977</v>
      </c>
      <c r="Q5" t="s">
        <v>978</v>
      </c>
      <c r="R5" t="s">
        <v>445</v>
      </c>
      <c r="S5" t="s">
        <v>979</v>
      </c>
      <c r="T5" t="s">
        <v>980</v>
      </c>
      <c r="AC5" t="s">
        <v>981</v>
      </c>
      <c r="AE5" t="s">
        <v>981</v>
      </c>
      <c r="AG5" t="s">
        <v>970</v>
      </c>
      <c r="AI5" t="s">
        <v>982</v>
      </c>
    </row>
    <row r="6" spans="1:35">
      <c r="A6" t="s">
        <v>983</v>
      </c>
      <c r="G6" t="s">
        <v>984</v>
      </c>
      <c r="H6" t="s">
        <v>985</v>
      </c>
      <c r="I6" t="s">
        <v>986</v>
      </c>
      <c r="J6" t="s">
        <v>184</v>
      </c>
      <c r="K6" t="s">
        <v>987</v>
      </c>
      <c r="L6" t="s">
        <v>988</v>
      </c>
      <c r="O6" t="s">
        <v>989</v>
      </c>
      <c r="P6" t="s">
        <v>990</v>
      </c>
      <c r="Q6" t="s">
        <v>991</v>
      </c>
      <c r="R6" t="s">
        <v>287</v>
      </c>
      <c r="S6" t="s">
        <v>992</v>
      </c>
      <c r="T6" t="s">
        <v>993</v>
      </c>
      <c r="AC6" t="s">
        <v>994</v>
      </c>
      <c r="AE6" t="s">
        <v>994</v>
      </c>
      <c r="AG6" t="s">
        <v>983</v>
      </c>
      <c r="AI6" t="s">
        <v>995</v>
      </c>
    </row>
    <row r="7" spans="1:35">
      <c r="A7" t="s">
        <v>996</v>
      </c>
      <c r="G7" t="s">
        <v>997</v>
      </c>
      <c r="H7" t="s">
        <v>998</v>
      </c>
      <c r="I7" t="s">
        <v>999</v>
      </c>
      <c r="J7" t="s">
        <v>395</v>
      </c>
      <c r="K7" t="s">
        <v>1000</v>
      </c>
      <c r="L7" t="s">
        <v>157</v>
      </c>
      <c r="O7" t="s">
        <v>1001</v>
      </c>
      <c r="P7" t="s">
        <v>1002</v>
      </c>
      <c r="Q7" t="s">
        <v>1003</v>
      </c>
      <c r="R7" t="s">
        <v>189</v>
      </c>
      <c r="S7" t="s">
        <v>1004</v>
      </c>
      <c r="T7" t="s">
        <v>1005</v>
      </c>
      <c r="AC7" t="s">
        <v>1006</v>
      </c>
      <c r="AE7" t="s">
        <v>1006</v>
      </c>
      <c r="AG7" t="s">
        <v>996</v>
      </c>
      <c r="AI7" t="s">
        <v>1007</v>
      </c>
    </row>
    <row r="8" spans="1:33">
      <c r="A8" t="s">
        <v>1008</v>
      </c>
      <c r="G8" t="s">
        <v>1009</v>
      </c>
      <c r="H8" t="s">
        <v>1010</v>
      </c>
      <c r="I8" t="s">
        <v>1011</v>
      </c>
      <c r="J8" t="s">
        <v>711</v>
      </c>
      <c r="K8" t="s">
        <v>1012</v>
      </c>
      <c r="L8" t="s">
        <v>1013</v>
      </c>
      <c r="O8" t="s">
        <v>1014</v>
      </c>
      <c r="P8" t="s">
        <v>1015</v>
      </c>
      <c r="R8" t="s">
        <v>185</v>
      </c>
      <c r="S8" t="s">
        <v>1016</v>
      </c>
      <c r="T8" t="s">
        <v>1017</v>
      </c>
      <c r="AC8" t="s">
        <v>1018</v>
      </c>
      <c r="AE8" t="s">
        <v>1018</v>
      </c>
      <c r="AG8" t="s">
        <v>1008</v>
      </c>
    </row>
    <row r="9" spans="1:33">
      <c r="A9" t="s">
        <v>1019</v>
      </c>
      <c r="G9" t="s">
        <v>1020</v>
      </c>
      <c r="H9" t="s">
        <v>153</v>
      </c>
      <c r="I9" t="s">
        <v>1021</v>
      </c>
      <c r="L9" t="s">
        <v>1022</v>
      </c>
      <c r="O9" t="s">
        <v>1023</v>
      </c>
      <c r="P9" t="s">
        <v>1024</v>
      </c>
      <c r="R9" t="s">
        <v>202</v>
      </c>
      <c r="S9" t="s">
        <v>1025</v>
      </c>
      <c r="T9" t="s">
        <v>1026</v>
      </c>
      <c r="AC9" t="s">
        <v>1027</v>
      </c>
      <c r="AE9" t="s">
        <v>1027</v>
      </c>
      <c r="AG9" t="s">
        <v>1019</v>
      </c>
    </row>
    <row r="10" spans="1:33">
      <c r="A10" t="s">
        <v>1028</v>
      </c>
      <c r="G10" t="s">
        <v>1029</v>
      </c>
      <c r="H10" t="s">
        <v>1030</v>
      </c>
      <c r="I10" t="s">
        <v>1031</v>
      </c>
      <c r="L10" t="s">
        <v>1032</v>
      </c>
      <c r="O10" t="s">
        <v>1033</v>
      </c>
      <c r="P10" t="s">
        <v>1034</v>
      </c>
      <c r="R10" t="s">
        <v>197</v>
      </c>
      <c r="S10" t="s">
        <v>1035</v>
      </c>
      <c r="T10" t="s">
        <v>1036</v>
      </c>
      <c r="AC10" t="s">
        <v>1037</v>
      </c>
      <c r="AE10" t="s">
        <v>1037</v>
      </c>
      <c r="AG10" t="s">
        <v>1028</v>
      </c>
    </row>
    <row r="11" spans="1:33">
      <c r="A11" t="s">
        <v>1038</v>
      </c>
      <c r="G11" t="s">
        <v>1039</v>
      </c>
      <c r="H11" t="s">
        <v>1040</v>
      </c>
      <c r="I11" t="s">
        <v>1041</v>
      </c>
      <c r="L11" t="s">
        <v>1042</v>
      </c>
      <c r="O11" t="s">
        <v>1043</v>
      </c>
      <c r="P11" t="s">
        <v>1044</v>
      </c>
      <c r="R11" t="s">
        <v>160</v>
      </c>
      <c r="S11" t="s">
        <v>1045</v>
      </c>
      <c r="T11" t="s">
        <v>1046</v>
      </c>
      <c r="AC11" t="s">
        <v>1047</v>
      </c>
      <c r="AE11" t="s">
        <v>1047</v>
      </c>
      <c r="AG11" t="s">
        <v>1038</v>
      </c>
    </row>
    <row r="12" spans="1:33">
      <c r="A12" t="s">
        <v>1048</v>
      </c>
      <c r="G12" t="s">
        <v>1049</v>
      </c>
      <c r="H12" t="s">
        <v>1050</v>
      </c>
      <c r="I12" t="s">
        <v>1051</v>
      </c>
      <c r="L12" t="s">
        <v>1052</v>
      </c>
      <c r="P12" t="s">
        <v>1053</v>
      </c>
      <c r="R12" t="s">
        <v>169</v>
      </c>
      <c r="S12" t="s">
        <v>1054</v>
      </c>
      <c r="T12" t="s">
        <v>1055</v>
      </c>
      <c r="AC12" t="s">
        <v>1056</v>
      </c>
      <c r="AE12" t="s">
        <v>1056</v>
      </c>
      <c r="AG12" t="s">
        <v>1048</v>
      </c>
    </row>
    <row r="13" spans="1:33">
      <c r="A13" t="s">
        <v>1057</v>
      </c>
      <c r="G13" t="s">
        <v>1058</v>
      </c>
      <c r="H13" t="s">
        <v>168</v>
      </c>
      <c r="I13" t="s">
        <v>1059</v>
      </c>
      <c r="L13" t="s">
        <v>710</v>
      </c>
      <c r="R13" t="s">
        <v>1060</v>
      </c>
      <c r="S13" t="s">
        <v>1061</v>
      </c>
      <c r="T13" t="s">
        <v>1062</v>
      </c>
      <c r="AC13" t="s">
        <v>1063</v>
      </c>
      <c r="AE13" t="s">
        <v>1063</v>
      </c>
      <c r="AG13" t="s">
        <v>1057</v>
      </c>
    </row>
    <row r="14" spans="1:33">
      <c r="A14" t="s">
        <v>1064</v>
      </c>
      <c r="G14" t="s">
        <v>1065</v>
      </c>
      <c r="H14" t="s">
        <v>569</v>
      </c>
      <c r="I14" t="s">
        <v>1066</v>
      </c>
      <c r="R14" t="s">
        <v>1067</v>
      </c>
      <c r="S14" t="s">
        <v>1068</v>
      </c>
      <c r="T14" t="s">
        <v>1069</v>
      </c>
      <c r="AC14" t="s">
        <v>1070</v>
      </c>
      <c r="AE14" t="s">
        <v>1070</v>
      </c>
      <c r="AG14" t="s">
        <v>1064</v>
      </c>
    </row>
    <row r="15" spans="1:33">
      <c r="A15" t="s">
        <v>1071</v>
      </c>
      <c r="G15" t="s">
        <v>1072</v>
      </c>
      <c r="H15" t="s">
        <v>1073</v>
      </c>
      <c r="I15" t="s">
        <v>1074</v>
      </c>
      <c r="R15" t="s">
        <v>1075</v>
      </c>
      <c r="S15" t="s">
        <v>1076</v>
      </c>
      <c r="T15" t="s">
        <v>1077</v>
      </c>
      <c r="AC15" t="s">
        <v>1078</v>
      </c>
      <c r="AE15" t="s">
        <v>1078</v>
      </c>
      <c r="AG15" t="s">
        <v>1071</v>
      </c>
    </row>
    <row r="16" spans="1:33">
      <c r="A16" t="s">
        <v>1079</v>
      </c>
      <c r="G16" t="s">
        <v>1080</v>
      </c>
      <c r="H16" t="s">
        <v>1081</v>
      </c>
      <c r="I16" t="s">
        <v>1082</v>
      </c>
      <c r="R16" t="s">
        <v>1083</v>
      </c>
      <c r="S16" t="s">
        <v>1084</v>
      </c>
      <c r="T16" t="s">
        <v>1085</v>
      </c>
      <c r="AC16" t="s">
        <v>1086</v>
      </c>
      <c r="AE16" t="s">
        <v>1086</v>
      </c>
      <c r="AG16" t="s">
        <v>1079</v>
      </c>
    </row>
    <row r="17" spans="1:33">
      <c r="A17" t="s">
        <v>1087</v>
      </c>
      <c r="G17" t="s">
        <v>1088</v>
      </c>
      <c r="H17" t="s">
        <v>1089</v>
      </c>
      <c r="I17" t="s">
        <v>1090</v>
      </c>
      <c r="R17" t="s">
        <v>1091</v>
      </c>
      <c r="S17" t="s">
        <v>1092</v>
      </c>
      <c r="T17" t="s">
        <v>1093</v>
      </c>
      <c r="AC17" t="s">
        <v>1094</v>
      </c>
      <c r="AE17" t="s">
        <v>1094</v>
      </c>
      <c r="AG17" t="s">
        <v>1087</v>
      </c>
    </row>
    <row r="18" spans="1:33">
      <c r="A18" t="s">
        <v>1095</v>
      </c>
      <c r="G18" t="s">
        <v>1096</v>
      </c>
      <c r="H18" t="s">
        <v>1097</v>
      </c>
      <c r="I18" t="s">
        <v>1098</v>
      </c>
      <c r="R18" t="s">
        <v>1099</v>
      </c>
      <c r="S18" t="s">
        <v>1100</v>
      </c>
      <c r="T18" t="s">
        <v>1101</v>
      </c>
      <c r="AC18" t="s">
        <v>1102</v>
      </c>
      <c r="AE18" t="s">
        <v>1102</v>
      </c>
      <c r="AG18" t="s">
        <v>1095</v>
      </c>
    </row>
    <row r="19" spans="1:33">
      <c r="A19" t="s">
        <v>1103</v>
      </c>
      <c r="G19" t="s">
        <v>1104</v>
      </c>
      <c r="H19" t="s">
        <v>1105</v>
      </c>
      <c r="I19" t="s">
        <v>1106</v>
      </c>
      <c r="R19" t="s">
        <v>1107</v>
      </c>
      <c r="S19" t="s">
        <v>1108</v>
      </c>
      <c r="T19" t="s">
        <v>1109</v>
      </c>
      <c r="AC19" t="s">
        <v>1110</v>
      </c>
      <c r="AE19" t="s">
        <v>1110</v>
      </c>
      <c r="AG19" t="s">
        <v>1103</v>
      </c>
    </row>
    <row r="20" spans="1:33">
      <c r="A20" t="s">
        <v>1111</v>
      </c>
      <c r="G20" t="s">
        <v>1112</v>
      </c>
      <c r="H20" t="s">
        <v>1113</v>
      </c>
      <c r="I20" t="s">
        <v>1114</v>
      </c>
      <c r="R20" t="s">
        <v>1115</v>
      </c>
      <c r="S20" t="s">
        <v>1116</v>
      </c>
      <c r="T20" t="s">
        <v>1117</v>
      </c>
      <c r="AC20" t="s">
        <v>1118</v>
      </c>
      <c r="AE20" t="s">
        <v>1118</v>
      </c>
      <c r="AG20" t="s">
        <v>1111</v>
      </c>
    </row>
    <row r="21" spans="1:33">
      <c r="A21" t="s">
        <v>1119</v>
      </c>
      <c r="G21" t="s">
        <v>1120</v>
      </c>
      <c r="H21" t="s">
        <v>379</v>
      </c>
      <c r="I21" t="s">
        <v>1121</v>
      </c>
      <c r="R21" t="s">
        <v>1122</v>
      </c>
      <c r="S21" t="s">
        <v>1123</v>
      </c>
      <c r="T21" t="s">
        <v>1124</v>
      </c>
      <c r="AC21" t="s">
        <v>1125</v>
      </c>
      <c r="AE21" t="s">
        <v>1125</v>
      </c>
      <c r="AG21" t="s">
        <v>1119</v>
      </c>
    </row>
    <row r="22" spans="1:33">
      <c r="A22" t="s">
        <v>1126</v>
      </c>
      <c r="G22" t="s">
        <v>1127</v>
      </c>
      <c r="H22" t="s">
        <v>1128</v>
      </c>
      <c r="I22" t="s">
        <v>1129</v>
      </c>
      <c r="R22" t="s">
        <v>1130</v>
      </c>
      <c r="S22" t="s">
        <v>1131</v>
      </c>
      <c r="T22" t="s">
        <v>1132</v>
      </c>
      <c r="AC22" t="s">
        <v>1133</v>
      </c>
      <c r="AE22" t="s">
        <v>1133</v>
      </c>
      <c r="AG22" t="s">
        <v>1126</v>
      </c>
    </row>
    <row r="23" spans="1:33">
      <c r="A23" t="s">
        <v>1134</v>
      </c>
      <c r="G23" t="s">
        <v>1135</v>
      </c>
      <c r="H23" t="s">
        <v>1136</v>
      </c>
      <c r="I23" t="s">
        <v>1137</v>
      </c>
      <c r="R23" t="s">
        <v>380</v>
      </c>
      <c r="S23" t="s">
        <v>1138</v>
      </c>
      <c r="T23" t="s">
        <v>1139</v>
      </c>
      <c r="AC23" t="s">
        <v>1140</v>
      </c>
      <c r="AE23" t="s">
        <v>1140</v>
      </c>
      <c r="AG23" t="s">
        <v>1134</v>
      </c>
    </row>
    <row r="24" spans="1:33">
      <c r="A24" t="s">
        <v>1141</v>
      </c>
      <c r="G24" t="s">
        <v>1142</v>
      </c>
      <c r="H24" t="s">
        <v>1143</v>
      </c>
      <c r="I24" t="s">
        <v>1144</v>
      </c>
      <c r="R24" t="s">
        <v>1145</v>
      </c>
      <c r="S24" t="s">
        <v>1146</v>
      </c>
      <c r="T24" t="s">
        <v>1147</v>
      </c>
      <c r="AC24" t="s">
        <v>1148</v>
      </c>
      <c r="AE24" t="s">
        <v>1148</v>
      </c>
      <c r="AG24" t="s">
        <v>1141</v>
      </c>
    </row>
    <row r="25" spans="1:33">
      <c r="A25" t="s">
        <v>1149</v>
      </c>
      <c r="G25" t="s">
        <v>1150</v>
      </c>
      <c r="H25" t="s">
        <v>1151</v>
      </c>
      <c r="I25" t="s">
        <v>1152</v>
      </c>
      <c r="R25" t="s">
        <v>1153</v>
      </c>
      <c r="S25" t="s">
        <v>1154</v>
      </c>
      <c r="T25" t="s">
        <v>1155</v>
      </c>
      <c r="AC25" t="s">
        <v>1156</v>
      </c>
      <c r="AE25" t="s">
        <v>1156</v>
      </c>
      <c r="AG25" t="s">
        <v>1149</v>
      </c>
    </row>
    <row r="26" spans="1:33">
      <c r="A26" t="s">
        <v>1157</v>
      </c>
      <c r="G26" t="s">
        <v>1158</v>
      </c>
      <c r="H26" t="s">
        <v>1159</v>
      </c>
      <c r="I26" t="s">
        <v>1160</v>
      </c>
      <c r="R26" t="s">
        <v>1161</v>
      </c>
      <c r="S26" t="s">
        <v>1162</v>
      </c>
      <c r="T26" t="s">
        <v>1163</v>
      </c>
      <c r="AC26" t="s">
        <v>1164</v>
      </c>
      <c r="AE26" t="s">
        <v>1164</v>
      </c>
      <c r="AG26" t="s">
        <v>1157</v>
      </c>
    </row>
    <row r="27" spans="1:33">
      <c r="A27" t="s">
        <v>1165</v>
      </c>
      <c r="G27" t="s">
        <v>1166</v>
      </c>
      <c r="H27" t="s">
        <v>651</v>
      </c>
      <c r="I27" t="s">
        <v>1167</v>
      </c>
      <c r="R27" t="s">
        <v>416</v>
      </c>
      <c r="S27" t="s">
        <v>1168</v>
      </c>
      <c r="T27" t="s">
        <v>1169</v>
      </c>
      <c r="AC27" t="s">
        <v>1170</v>
      </c>
      <c r="AE27" t="s">
        <v>1170</v>
      </c>
      <c r="AG27" t="s">
        <v>1165</v>
      </c>
    </row>
    <row r="28" spans="1:33">
      <c r="A28" t="s">
        <v>1171</v>
      </c>
      <c r="G28" t="s">
        <v>1172</v>
      </c>
      <c r="H28" t="s">
        <v>1173</v>
      </c>
      <c r="I28" t="s">
        <v>1174</v>
      </c>
      <c r="R28" t="s">
        <v>1175</v>
      </c>
      <c r="S28" t="s">
        <v>1176</v>
      </c>
      <c r="T28" t="s">
        <v>1177</v>
      </c>
      <c r="AC28" t="s">
        <v>1178</v>
      </c>
      <c r="AE28" t="s">
        <v>1178</v>
      </c>
      <c r="AG28" t="s">
        <v>1171</v>
      </c>
    </row>
    <row r="29" spans="1:33">
      <c r="A29" t="s">
        <v>1179</v>
      </c>
      <c r="G29" t="s">
        <v>1180</v>
      </c>
      <c r="H29" t="s">
        <v>1181</v>
      </c>
      <c r="I29" t="s">
        <v>1182</v>
      </c>
      <c r="R29" t="s">
        <v>1183</v>
      </c>
      <c r="S29" t="s">
        <v>1184</v>
      </c>
      <c r="T29" t="s">
        <v>1185</v>
      </c>
      <c r="AC29" t="s">
        <v>1186</v>
      </c>
      <c r="AE29" t="s">
        <v>1186</v>
      </c>
      <c r="AG29" t="s">
        <v>1179</v>
      </c>
    </row>
    <row r="30" spans="1:33">
      <c r="A30" t="s">
        <v>1187</v>
      </c>
      <c r="G30" t="s">
        <v>1188</v>
      </c>
      <c r="H30" t="s">
        <v>1189</v>
      </c>
      <c r="I30" t="s">
        <v>1190</v>
      </c>
      <c r="S30" t="s">
        <v>1191</v>
      </c>
      <c r="T30" t="s">
        <v>1192</v>
      </c>
      <c r="AC30" t="s">
        <v>1193</v>
      </c>
      <c r="AE30" t="s">
        <v>1193</v>
      </c>
      <c r="AG30" t="s">
        <v>1187</v>
      </c>
    </row>
    <row r="31" spans="1:33">
      <c r="A31" t="s">
        <v>1194</v>
      </c>
      <c r="G31" t="s">
        <v>1195</v>
      </c>
      <c r="H31" t="s">
        <v>1196</v>
      </c>
      <c r="I31" t="s">
        <v>1197</v>
      </c>
      <c r="S31" t="s">
        <v>1198</v>
      </c>
      <c r="T31" t="s">
        <v>1199</v>
      </c>
      <c r="AC31" t="s">
        <v>1200</v>
      </c>
      <c r="AE31" t="s">
        <v>1200</v>
      </c>
      <c r="AG31" t="s">
        <v>1194</v>
      </c>
    </row>
    <row r="32" spans="1:33">
      <c r="A32" t="s">
        <v>1201</v>
      </c>
      <c r="G32" t="s">
        <v>1202</v>
      </c>
      <c r="H32" t="s">
        <v>1203</v>
      </c>
      <c r="I32" t="s">
        <v>1204</v>
      </c>
      <c r="S32" t="s">
        <v>1205</v>
      </c>
      <c r="T32" t="s">
        <v>1206</v>
      </c>
      <c r="AC32" t="s">
        <v>1207</v>
      </c>
      <c r="AE32" t="s">
        <v>1207</v>
      </c>
      <c r="AG32" t="s">
        <v>1201</v>
      </c>
    </row>
    <row r="33" spans="1:33">
      <c r="A33" t="s">
        <v>1208</v>
      </c>
      <c r="G33" t="s">
        <v>1209</v>
      </c>
      <c r="H33" t="s">
        <v>1210</v>
      </c>
      <c r="I33" t="s">
        <v>1211</v>
      </c>
      <c r="S33" t="s">
        <v>1212</v>
      </c>
      <c r="T33" t="s">
        <v>1213</v>
      </c>
      <c r="AC33" t="s">
        <v>1214</v>
      </c>
      <c r="AE33" t="s">
        <v>1214</v>
      </c>
      <c r="AG33" t="s">
        <v>1208</v>
      </c>
    </row>
    <row r="34" spans="1:33">
      <c r="A34" t="s">
        <v>1215</v>
      </c>
      <c r="G34" t="s">
        <v>1216</v>
      </c>
      <c r="H34" t="s">
        <v>1217</v>
      </c>
      <c r="I34" t="s">
        <v>1218</v>
      </c>
      <c r="S34" t="s">
        <v>1219</v>
      </c>
      <c r="T34" t="s">
        <v>1220</v>
      </c>
      <c r="AC34" t="s">
        <v>1221</v>
      </c>
      <c r="AE34" t="s">
        <v>1221</v>
      </c>
      <c r="AG34" t="s">
        <v>1215</v>
      </c>
    </row>
    <row r="35" spans="1:33">
      <c r="A35" t="s">
        <v>1222</v>
      </c>
      <c r="G35" t="s">
        <v>1223</v>
      </c>
      <c r="H35" t="s">
        <v>1224</v>
      </c>
      <c r="I35" t="s">
        <v>1225</v>
      </c>
      <c r="S35" t="s">
        <v>1226</v>
      </c>
      <c r="T35" t="s">
        <v>1227</v>
      </c>
      <c r="AC35" t="s">
        <v>1228</v>
      </c>
      <c r="AE35" t="s">
        <v>1228</v>
      </c>
      <c r="AG35" t="s">
        <v>1222</v>
      </c>
    </row>
    <row r="36" spans="1:33">
      <c r="A36" t="s">
        <v>1229</v>
      </c>
      <c r="G36" t="s">
        <v>1230</v>
      </c>
      <c r="H36" t="s">
        <v>1231</v>
      </c>
      <c r="I36" t="s">
        <v>1232</v>
      </c>
      <c r="S36" t="s">
        <v>1233</v>
      </c>
      <c r="T36" t="s">
        <v>1234</v>
      </c>
      <c r="AC36" t="s">
        <v>1235</v>
      </c>
      <c r="AE36" t="s">
        <v>1235</v>
      </c>
      <c r="AG36" t="s">
        <v>1229</v>
      </c>
    </row>
    <row r="37" spans="1:33">
      <c r="A37" t="s">
        <v>1236</v>
      </c>
      <c r="G37" t="s">
        <v>1237</v>
      </c>
      <c r="H37" t="s">
        <v>1238</v>
      </c>
      <c r="I37" t="s">
        <v>1239</v>
      </c>
      <c r="S37" t="s">
        <v>1240</v>
      </c>
      <c r="T37" t="s">
        <v>1241</v>
      </c>
      <c r="AC37" t="s">
        <v>1242</v>
      </c>
      <c r="AE37" t="s">
        <v>1242</v>
      </c>
      <c r="AG37" t="s">
        <v>1236</v>
      </c>
    </row>
    <row r="38" spans="1:33">
      <c r="A38" t="s">
        <v>1243</v>
      </c>
      <c r="G38" t="s">
        <v>1244</v>
      </c>
      <c r="I38" t="s">
        <v>1245</v>
      </c>
      <c r="S38" t="s">
        <v>1246</v>
      </c>
      <c r="T38" t="s">
        <v>1247</v>
      </c>
      <c r="AC38" t="s">
        <v>1248</v>
      </c>
      <c r="AE38" t="s">
        <v>1248</v>
      </c>
      <c r="AG38" t="s">
        <v>1243</v>
      </c>
    </row>
    <row r="39" spans="1:33">
      <c r="A39" t="s">
        <v>1249</v>
      </c>
      <c r="G39" t="s">
        <v>1250</v>
      </c>
      <c r="I39" t="s">
        <v>1251</v>
      </c>
      <c r="S39" t="s">
        <v>1252</v>
      </c>
      <c r="T39" t="s">
        <v>1253</v>
      </c>
      <c r="AC39" t="s">
        <v>1254</v>
      </c>
      <c r="AE39" t="s">
        <v>1254</v>
      </c>
      <c r="AG39" t="s">
        <v>1249</v>
      </c>
    </row>
    <row r="40" spans="1:33">
      <c r="A40" t="s">
        <v>1255</v>
      </c>
      <c r="G40" t="s">
        <v>1256</v>
      </c>
      <c r="I40" t="s">
        <v>1257</v>
      </c>
      <c r="S40" t="s">
        <v>1258</v>
      </c>
      <c r="T40" t="s">
        <v>1259</v>
      </c>
      <c r="AC40" t="s">
        <v>1260</v>
      </c>
      <c r="AE40" t="s">
        <v>1260</v>
      </c>
      <c r="AG40" t="s">
        <v>1255</v>
      </c>
    </row>
    <row r="41" spans="1:33">
      <c r="A41" t="s">
        <v>1261</v>
      </c>
      <c r="G41" t="s">
        <v>1262</v>
      </c>
      <c r="I41" t="s">
        <v>1263</v>
      </c>
      <c r="S41" t="s">
        <v>1264</v>
      </c>
      <c r="T41" t="s">
        <v>1265</v>
      </c>
      <c r="AC41" t="s">
        <v>1266</v>
      </c>
      <c r="AE41" t="s">
        <v>1266</v>
      </c>
      <c r="AG41" t="s">
        <v>1261</v>
      </c>
    </row>
    <row r="42" spans="1:33">
      <c r="A42" t="s">
        <v>1267</v>
      </c>
      <c r="G42" t="s">
        <v>1268</v>
      </c>
      <c r="I42" t="s">
        <v>1269</v>
      </c>
      <c r="S42" t="s">
        <v>1270</v>
      </c>
      <c r="T42" t="s">
        <v>1271</v>
      </c>
      <c r="AC42" t="s">
        <v>1272</v>
      </c>
      <c r="AE42" t="s">
        <v>1272</v>
      </c>
      <c r="AG42" t="s">
        <v>1267</v>
      </c>
    </row>
    <row r="43" spans="1:33">
      <c r="A43" t="s">
        <v>1273</v>
      </c>
      <c r="G43" t="s">
        <v>1274</v>
      </c>
      <c r="I43" t="s">
        <v>1275</v>
      </c>
      <c r="S43" t="s">
        <v>1276</v>
      </c>
      <c r="T43" t="s">
        <v>1277</v>
      </c>
      <c r="AC43" t="s">
        <v>1278</v>
      </c>
      <c r="AE43" t="s">
        <v>1278</v>
      </c>
      <c r="AG43" t="s">
        <v>1273</v>
      </c>
    </row>
    <row r="44" spans="1:33">
      <c r="A44" t="s">
        <v>1279</v>
      </c>
      <c r="G44" t="s">
        <v>1280</v>
      </c>
      <c r="I44" t="s">
        <v>1281</v>
      </c>
      <c r="S44" t="s">
        <v>1282</v>
      </c>
      <c r="T44" t="s">
        <v>1283</v>
      </c>
      <c r="AC44" t="s">
        <v>1284</v>
      </c>
      <c r="AE44" t="s">
        <v>1284</v>
      </c>
      <c r="AG44" t="s">
        <v>1279</v>
      </c>
    </row>
    <row r="45" spans="1:33">
      <c r="A45" t="s">
        <v>1285</v>
      </c>
      <c r="G45" t="s">
        <v>1286</v>
      </c>
      <c r="I45" t="s">
        <v>1287</v>
      </c>
      <c r="S45" t="s">
        <v>1288</v>
      </c>
      <c r="T45" t="s">
        <v>1289</v>
      </c>
      <c r="AC45" t="s">
        <v>1290</v>
      </c>
      <c r="AE45" t="s">
        <v>1290</v>
      </c>
      <c r="AG45" t="s">
        <v>1285</v>
      </c>
    </row>
    <row r="46" spans="1:33">
      <c r="A46" t="s">
        <v>1291</v>
      </c>
      <c r="G46" t="s">
        <v>1292</v>
      </c>
      <c r="I46" t="s">
        <v>1293</v>
      </c>
      <c r="S46" t="s">
        <v>1294</v>
      </c>
      <c r="T46" t="s">
        <v>1295</v>
      </c>
      <c r="AC46" t="s">
        <v>1296</v>
      </c>
      <c r="AE46" t="s">
        <v>1296</v>
      </c>
      <c r="AG46" t="s">
        <v>1291</v>
      </c>
    </row>
    <row r="47" spans="1:33">
      <c r="A47" t="s">
        <v>1297</v>
      </c>
      <c r="G47" t="s">
        <v>1298</v>
      </c>
      <c r="I47" t="s">
        <v>1299</v>
      </c>
      <c r="S47" t="s">
        <v>1300</v>
      </c>
      <c r="T47" t="s">
        <v>1301</v>
      </c>
      <c r="AC47" t="s">
        <v>1302</v>
      </c>
      <c r="AE47" t="s">
        <v>1302</v>
      </c>
      <c r="AG47" t="s">
        <v>1297</v>
      </c>
    </row>
    <row r="48" spans="1:33">
      <c r="A48" t="s">
        <v>1303</v>
      </c>
      <c r="G48" t="s">
        <v>1304</v>
      </c>
      <c r="I48" t="s">
        <v>1305</v>
      </c>
      <c r="S48" t="s">
        <v>1306</v>
      </c>
      <c r="T48" t="s">
        <v>1307</v>
      </c>
      <c r="AC48" t="s">
        <v>1308</v>
      </c>
      <c r="AE48" t="s">
        <v>1308</v>
      </c>
      <c r="AG48" t="s">
        <v>1303</v>
      </c>
    </row>
    <row r="49" spans="1:33">
      <c r="A49" t="s">
        <v>1309</v>
      </c>
      <c r="G49" t="s">
        <v>1310</v>
      </c>
      <c r="I49" t="s">
        <v>1311</v>
      </c>
      <c r="S49" t="s">
        <v>1312</v>
      </c>
      <c r="T49" t="s">
        <v>1313</v>
      </c>
      <c r="AC49" t="s">
        <v>1314</v>
      </c>
      <c r="AE49" t="s">
        <v>1314</v>
      </c>
      <c r="AG49" t="s">
        <v>1309</v>
      </c>
    </row>
    <row r="50" spans="1:33">
      <c r="A50" t="s">
        <v>1315</v>
      </c>
      <c r="G50" t="s">
        <v>1316</v>
      </c>
      <c r="I50" t="s">
        <v>1317</v>
      </c>
      <c r="S50" t="s">
        <v>1318</v>
      </c>
      <c r="T50" t="s">
        <v>1319</v>
      </c>
      <c r="AC50" t="s">
        <v>1320</v>
      </c>
      <c r="AE50" t="s">
        <v>1320</v>
      </c>
      <c r="AG50" t="s">
        <v>1315</v>
      </c>
    </row>
    <row r="51" spans="1:33">
      <c r="A51" t="s">
        <v>1321</v>
      </c>
      <c r="G51" t="s">
        <v>1322</v>
      </c>
      <c r="I51" t="s">
        <v>1323</v>
      </c>
      <c r="S51" t="s">
        <v>1324</v>
      </c>
      <c r="T51" t="s">
        <v>1325</v>
      </c>
      <c r="AC51" t="s">
        <v>1326</v>
      </c>
      <c r="AE51" t="s">
        <v>1326</v>
      </c>
      <c r="AG51" t="s">
        <v>1321</v>
      </c>
    </row>
    <row r="52" spans="1:33">
      <c r="A52" t="s">
        <v>1327</v>
      </c>
      <c r="G52" t="s">
        <v>1328</v>
      </c>
      <c r="I52" t="s">
        <v>1329</v>
      </c>
      <c r="S52" t="s">
        <v>1330</v>
      </c>
      <c r="T52" t="s">
        <v>1331</v>
      </c>
      <c r="AC52" t="s">
        <v>1332</v>
      </c>
      <c r="AE52" t="s">
        <v>1332</v>
      </c>
      <c r="AG52" t="s">
        <v>1327</v>
      </c>
    </row>
    <row r="53" spans="1:33">
      <c r="A53" t="s">
        <v>1333</v>
      </c>
      <c r="G53" t="s">
        <v>1334</v>
      </c>
      <c r="I53" t="s">
        <v>1335</v>
      </c>
      <c r="S53" t="s">
        <v>1336</v>
      </c>
      <c r="T53" t="s">
        <v>1337</v>
      </c>
      <c r="AC53" t="s">
        <v>1338</v>
      </c>
      <c r="AE53" t="s">
        <v>1338</v>
      </c>
      <c r="AG53" t="s">
        <v>1333</v>
      </c>
    </row>
    <row r="54" spans="1:33">
      <c r="A54" t="s">
        <v>1339</v>
      </c>
      <c r="G54" t="s">
        <v>1340</v>
      </c>
      <c r="I54" t="s">
        <v>1341</v>
      </c>
      <c r="S54" t="s">
        <v>1342</v>
      </c>
      <c r="T54" t="s">
        <v>1343</v>
      </c>
      <c r="AC54" t="s">
        <v>1344</v>
      </c>
      <c r="AE54" t="s">
        <v>1344</v>
      </c>
      <c r="AG54" t="s">
        <v>1339</v>
      </c>
    </row>
    <row r="55" spans="1:33">
      <c r="A55" t="s">
        <v>1345</v>
      </c>
      <c r="G55" t="s">
        <v>1346</v>
      </c>
      <c r="I55" t="s">
        <v>1347</v>
      </c>
      <c r="S55" t="s">
        <v>1348</v>
      </c>
      <c r="T55" t="s">
        <v>1349</v>
      </c>
      <c r="AC55" t="s">
        <v>1350</v>
      </c>
      <c r="AE55" t="s">
        <v>1350</v>
      </c>
      <c r="AG55" t="s">
        <v>1345</v>
      </c>
    </row>
    <row r="56" spans="1:33">
      <c r="A56" t="s">
        <v>1351</v>
      </c>
      <c r="G56" t="s">
        <v>1352</v>
      </c>
      <c r="I56" t="s">
        <v>1353</v>
      </c>
      <c r="S56" t="s">
        <v>1354</v>
      </c>
      <c r="T56" t="s">
        <v>1355</v>
      </c>
      <c r="AC56" t="s">
        <v>1356</v>
      </c>
      <c r="AE56" t="s">
        <v>1356</v>
      </c>
      <c r="AG56" t="s">
        <v>1351</v>
      </c>
    </row>
    <row r="57" spans="1:33">
      <c r="A57" t="s">
        <v>1357</v>
      </c>
      <c r="I57" t="s">
        <v>1358</v>
      </c>
      <c r="S57" t="s">
        <v>1359</v>
      </c>
      <c r="T57" t="s">
        <v>1360</v>
      </c>
      <c r="AC57" t="s">
        <v>1361</v>
      </c>
      <c r="AE57" t="s">
        <v>1361</v>
      </c>
      <c r="AG57" t="s">
        <v>1357</v>
      </c>
    </row>
    <row r="58" spans="1:33">
      <c r="A58" t="s">
        <v>1362</v>
      </c>
      <c r="I58" t="s">
        <v>1363</v>
      </c>
      <c r="S58" t="s">
        <v>1364</v>
      </c>
      <c r="T58" t="s">
        <v>1365</v>
      </c>
      <c r="AC58" t="s">
        <v>1366</v>
      </c>
      <c r="AE58" t="s">
        <v>1366</v>
      </c>
      <c r="AG58" t="s">
        <v>1362</v>
      </c>
    </row>
    <row r="59" spans="1:33">
      <c r="A59" t="s">
        <v>1367</v>
      </c>
      <c r="I59" t="s">
        <v>1368</v>
      </c>
      <c r="S59" t="s">
        <v>1369</v>
      </c>
      <c r="T59" t="s">
        <v>1370</v>
      </c>
      <c r="AC59" t="s">
        <v>1371</v>
      </c>
      <c r="AE59" t="s">
        <v>1371</v>
      </c>
      <c r="AG59" t="s">
        <v>1367</v>
      </c>
    </row>
    <row r="60" spans="1:33">
      <c r="A60" t="s">
        <v>1372</v>
      </c>
      <c r="I60" t="s">
        <v>1373</v>
      </c>
      <c r="S60" t="s">
        <v>1374</v>
      </c>
      <c r="T60" t="s">
        <v>1375</v>
      </c>
      <c r="AC60" t="s">
        <v>1376</v>
      </c>
      <c r="AE60" t="s">
        <v>1376</v>
      </c>
      <c r="AG60" t="s">
        <v>1372</v>
      </c>
    </row>
    <row r="61" spans="1:33">
      <c r="A61" t="s">
        <v>1377</v>
      </c>
      <c r="I61" t="s">
        <v>1378</v>
      </c>
      <c r="S61" t="s">
        <v>1379</v>
      </c>
      <c r="T61" t="s">
        <v>1380</v>
      </c>
      <c r="AC61" t="s">
        <v>1381</v>
      </c>
      <c r="AE61" t="s">
        <v>1381</v>
      </c>
      <c r="AG61" t="s">
        <v>1377</v>
      </c>
    </row>
    <row r="62" spans="1:33">
      <c r="A62" t="s">
        <v>1382</v>
      </c>
      <c r="I62" t="s">
        <v>1383</v>
      </c>
      <c r="S62" t="s">
        <v>1384</v>
      </c>
      <c r="T62" t="s">
        <v>1385</v>
      </c>
      <c r="AC62" t="s">
        <v>1386</v>
      </c>
      <c r="AE62" t="s">
        <v>1386</v>
      </c>
      <c r="AG62" t="s">
        <v>1382</v>
      </c>
    </row>
    <row r="63" spans="1:33">
      <c r="A63" t="s">
        <v>1387</v>
      </c>
      <c r="I63" t="s">
        <v>1388</v>
      </c>
      <c r="S63" t="s">
        <v>1389</v>
      </c>
      <c r="T63" t="s">
        <v>1390</v>
      </c>
      <c r="AC63" t="s">
        <v>1391</v>
      </c>
      <c r="AE63" t="s">
        <v>1391</v>
      </c>
      <c r="AG63" t="s">
        <v>1387</v>
      </c>
    </row>
    <row r="64" spans="1:33">
      <c r="A64" t="s">
        <v>1392</v>
      </c>
      <c r="I64" t="s">
        <v>1393</v>
      </c>
      <c r="S64" t="s">
        <v>1394</v>
      </c>
      <c r="T64" t="s">
        <v>1395</v>
      </c>
      <c r="AC64" t="s">
        <v>1396</v>
      </c>
      <c r="AE64" t="s">
        <v>1396</v>
      </c>
      <c r="AG64" t="s">
        <v>1392</v>
      </c>
    </row>
    <row r="65" spans="1:33">
      <c r="A65" t="s">
        <v>1397</v>
      </c>
      <c r="I65" t="s">
        <v>1398</v>
      </c>
      <c r="S65" t="s">
        <v>1399</v>
      </c>
      <c r="T65" t="s">
        <v>1400</v>
      </c>
      <c r="AC65" t="s">
        <v>1401</v>
      </c>
      <c r="AE65" t="s">
        <v>1401</v>
      </c>
      <c r="AG65" t="s">
        <v>1397</v>
      </c>
    </row>
    <row r="66" spans="1:33">
      <c r="A66" t="s">
        <v>1402</v>
      </c>
      <c r="I66" t="s">
        <v>1403</v>
      </c>
      <c r="S66" t="s">
        <v>1404</v>
      </c>
      <c r="AC66" t="s">
        <v>1405</v>
      </c>
      <c r="AE66" t="s">
        <v>1405</v>
      </c>
      <c r="AG66" t="s">
        <v>1402</v>
      </c>
    </row>
    <row r="67" spans="1:33">
      <c r="A67" t="s">
        <v>1406</v>
      </c>
      <c r="I67" t="s">
        <v>1407</v>
      </c>
      <c r="S67" t="s">
        <v>1408</v>
      </c>
      <c r="AC67" t="s">
        <v>1409</v>
      </c>
      <c r="AE67" t="s">
        <v>1409</v>
      </c>
      <c r="AG67" t="s">
        <v>1406</v>
      </c>
    </row>
    <row r="68" spans="1:33">
      <c r="A68" t="s">
        <v>1410</v>
      </c>
      <c r="I68" t="s">
        <v>1411</v>
      </c>
      <c r="S68" t="s">
        <v>1412</v>
      </c>
      <c r="AC68" t="s">
        <v>1413</v>
      </c>
      <c r="AE68" t="s">
        <v>1413</v>
      </c>
      <c r="AG68" t="s">
        <v>1410</v>
      </c>
    </row>
    <row r="69" spans="1:33">
      <c r="A69" t="s">
        <v>1414</v>
      </c>
      <c r="I69" t="s">
        <v>1415</v>
      </c>
      <c r="S69" t="s">
        <v>1416</v>
      </c>
      <c r="AC69" t="s">
        <v>1417</v>
      </c>
      <c r="AE69" t="s">
        <v>1417</v>
      </c>
      <c r="AG69" t="s">
        <v>1414</v>
      </c>
    </row>
    <row r="70" spans="1:33">
      <c r="A70" t="s">
        <v>1418</v>
      </c>
      <c r="I70" t="s">
        <v>1419</v>
      </c>
      <c r="S70" t="s">
        <v>1420</v>
      </c>
      <c r="AC70" t="s">
        <v>1421</v>
      </c>
      <c r="AE70" t="s">
        <v>1421</v>
      </c>
      <c r="AG70" t="s">
        <v>1418</v>
      </c>
    </row>
    <row r="71" spans="1:33">
      <c r="A71" t="s">
        <v>1422</v>
      </c>
      <c r="I71" t="s">
        <v>1423</v>
      </c>
      <c r="S71" t="s">
        <v>1424</v>
      </c>
      <c r="AC71" t="s">
        <v>1425</v>
      </c>
      <c r="AE71" t="s">
        <v>1425</v>
      </c>
      <c r="AG71" t="s">
        <v>1422</v>
      </c>
    </row>
    <row r="72" spans="1:33">
      <c r="A72" t="s">
        <v>1426</v>
      </c>
      <c r="I72" t="s">
        <v>1427</v>
      </c>
      <c r="S72" t="s">
        <v>1428</v>
      </c>
      <c r="AC72" t="s">
        <v>1429</v>
      </c>
      <c r="AE72" t="s">
        <v>1429</v>
      </c>
      <c r="AG72" t="s">
        <v>1426</v>
      </c>
    </row>
    <row r="73" spans="1:33">
      <c r="A73" t="s">
        <v>1430</v>
      </c>
      <c r="I73" t="s">
        <v>1431</v>
      </c>
      <c r="S73" t="s">
        <v>1432</v>
      </c>
      <c r="AC73" t="s">
        <v>1433</v>
      </c>
      <c r="AE73" t="s">
        <v>1433</v>
      </c>
      <c r="AG73" t="s">
        <v>1430</v>
      </c>
    </row>
    <row r="74" spans="1:33">
      <c r="A74" t="s">
        <v>1434</v>
      </c>
      <c r="I74" t="s">
        <v>1435</v>
      </c>
      <c r="S74" t="s">
        <v>1436</v>
      </c>
      <c r="AC74" t="s">
        <v>1437</v>
      </c>
      <c r="AE74" t="s">
        <v>1437</v>
      </c>
      <c r="AG74" t="s">
        <v>1434</v>
      </c>
    </row>
    <row r="75" spans="1:33">
      <c r="A75" t="s">
        <v>1438</v>
      </c>
      <c r="I75" t="s">
        <v>1439</v>
      </c>
      <c r="S75" t="s">
        <v>1440</v>
      </c>
      <c r="AC75" t="s">
        <v>1441</v>
      </c>
      <c r="AE75" t="s">
        <v>1441</v>
      </c>
      <c r="AG75" t="s">
        <v>1438</v>
      </c>
    </row>
    <row r="76" spans="1:33">
      <c r="A76" t="s">
        <v>1442</v>
      </c>
      <c r="I76" t="s">
        <v>1443</v>
      </c>
      <c r="S76" t="s">
        <v>1444</v>
      </c>
      <c r="AC76" t="s">
        <v>1445</v>
      </c>
      <c r="AE76" t="s">
        <v>1445</v>
      </c>
      <c r="AG76" t="s">
        <v>1442</v>
      </c>
    </row>
    <row r="77" spans="1:33">
      <c r="A77" t="s">
        <v>1446</v>
      </c>
      <c r="I77" t="s">
        <v>1447</v>
      </c>
      <c r="S77" t="s">
        <v>1448</v>
      </c>
      <c r="AC77" t="s">
        <v>1449</v>
      </c>
      <c r="AE77" t="s">
        <v>1449</v>
      </c>
      <c r="AG77" t="s">
        <v>1446</v>
      </c>
    </row>
    <row r="78" spans="1:33">
      <c r="A78" t="s">
        <v>1450</v>
      </c>
      <c r="I78" t="s">
        <v>1451</v>
      </c>
      <c r="S78" t="s">
        <v>1452</v>
      </c>
      <c r="AC78" t="s">
        <v>1453</v>
      </c>
      <c r="AE78" t="s">
        <v>1453</v>
      </c>
      <c r="AG78" t="s">
        <v>1450</v>
      </c>
    </row>
    <row r="79" spans="1:33">
      <c r="A79" t="s">
        <v>1454</v>
      </c>
      <c r="I79" t="s">
        <v>1455</v>
      </c>
      <c r="S79" t="s">
        <v>1456</v>
      </c>
      <c r="AC79" t="s">
        <v>1457</v>
      </c>
      <c r="AE79" t="s">
        <v>1457</v>
      </c>
      <c r="AG79" t="s">
        <v>1454</v>
      </c>
    </row>
    <row r="80" spans="1:33">
      <c r="A80" t="s">
        <v>1458</v>
      </c>
      <c r="I80" t="s">
        <v>1459</v>
      </c>
      <c r="S80" t="s">
        <v>1460</v>
      </c>
      <c r="AC80" t="s">
        <v>1461</v>
      </c>
      <c r="AE80" t="s">
        <v>1461</v>
      </c>
      <c r="AG80" t="s">
        <v>1458</v>
      </c>
    </row>
    <row r="81" spans="1:33">
      <c r="A81" t="s">
        <v>1462</v>
      </c>
      <c r="I81" t="s">
        <v>1463</v>
      </c>
      <c r="S81" t="s">
        <v>1464</v>
      </c>
      <c r="AC81" t="s">
        <v>1465</v>
      </c>
      <c r="AE81" t="s">
        <v>1465</v>
      </c>
      <c r="AG81" t="s">
        <v>1462</v>
      </c>
    </row>
    <row r="82" spans="1:33">
      <c r="A82" t="s">
        <v>1466</v>
      </c>
      <c r="I82" t="s">
        <v>1467</v>
      </c>
      <c r="S82" t="s">
        <v>1468</v>
      </c>
      <c r="AC82" t="s">
        <v>1469</v>
      </c>
      <c r="AE82" t="s">
        <v>1469</v>
      </c>
      <c r="AG82" t="s">
        <v>1466</v>
      </c>
    </row>
    <row r="83" spans="1:33">
      <c r="A83" t="s">
        <v>1470</v>
      </c>
      <c r="I83" t="s">
        <v>1471</v>
      </c>
      <c r="S83" t="s">
        <v>1472</v>
      </c>
      <c r="AC83" t="s">
        <v>1473</v>
      </c>
      <c r="AE83" t="s">
        <v>1473</v>
      </c>
      <c r="AG83" t="s">
        <v>1470</v>
      </c>
    </row>
    <row r="84" spans="1:33">
      <c r="A84" t="s">
        <v>1474</v>
      </c>
      <c r="I84" t="s">
        <v>1475</v>
      </c>
      <c r="S84" t="s">
        <v>1476</v>
      </c>
      <c r="AC84" t="s">
        <v>1477</v>
      </c>
      <c r="AE84" t="s">
        <v>1477</v>
      </c>
      <c r="AG84" t="s">
        <v>1474</v>
      </c>
    </row>
    <row r="85" spans="1:33">
      <c r="A85" t="s">
        <v>1478</v>
      </c>
      <c r="I85" t="s">
        <v>1479</v>
      </c>
      <c r="S85" t="s">
        <v>1480</v>
      </c>
      <c r="AC85" t="s">
        <v>1481</v>
      </c>
      <c r="AE85" t="s">
        <v>1481</v>
      </c>
      <c r="AG85" t="s">
        <v>1478</v>
      </c>
    </row>
    <row r="86" spans="1:33">
      <c r="A86" t="s">
        <v>1482</v>
      </c>
      <c r="I86" t="s">
        <v>1483</v>
      </c>
      <c r="S86" t="s">
        <v>1484</v>
      </c>
      <c r="AC86" t="s">
        <v>1485</v>
      </c>
      <c r="AE86" t="s">
        <v>1485</v>
      </c>
      <c r="AG86" t="s">
        <v>1482</v>
      </c>
    </row>
    <row r="87" spans="1:33">
      <c r="A87" t="s">
        <v>1486</v>
      </c>
      <c r="I87" t="s">
        <v>1487</v>
      </c>
      <c r="S87" t="s">
        <v>1488</v>
      </c>
      <c r="AC87" t="s">
        <v>1489</v>
      </c>
      <c r="AE87" t="s">
        <v>1489</v>
      </c>
      <c r="AG87" t="s">
        <v>1486</v>
      </c>
    </row>
    <row r="88" spans="1:33">
      <c r="A88" t="s">
        <v>1490</v>
      </c>
      <c r="I88" t="s">
        <v>1491</v>
      </c>
      <c r="S88" t="s">
        <v>1492</v>
      </c>
      <c r="AC88" t="s">
        <v>1493</v>
      </c>
      <c r="AE88" t="s">
        <v>1493</v>
      </c>
      <c r="AG88" t="s">
        <v>1490</v>
      </c>
    </row>
    <row r="89" spans="1:33">
      <c r="A89" t="s">
        <v>1494</v>
      </c>
      <c r="I89" t="s">
        <v>1495</v>
      </c>
      <c r="S89" t="s">
        <v>1496</v>
      </c>
      <c r="AC89" t="s">
        <v>1497</v>
      </c>
      <c r="AE89" t="s">
        <v>1497</v>
      </c>
      <c r="AG89" t="s">
        <v>1494</v>
      </c>
    </row>
    <row r="90" spans="1:33">
      <c r="A90" t="s">
        <v>1498</v>
      </c>
      <c r="I90" t="s">
        <v>1499</v>
      </c>
      <c r="S90" t="s">
        <v>1500</v>
      </c>
      <c r="AC90" t="s">
        <v>1501</v>
      </c>
      <c r="AE90" t="s">
        <v>1501</v>
      </c>
      <c r="AG90" t="s">
        <v>1498</v>
      </c>
    </row>
    <row r="91" spans="1:33">
      <c r="A91" t="s">
        <v>1502</v>
      </c>
      <c r="I91" t="s">
        <v>1503</v>
      </c>
      <c r="S91" t="s">
        <v>1504</v>
      </c>
      <c r="AC91" t="s">
        <v>1505</v>
      </c>
      <c r="AE91" t="s">
        <v>1505</v>
      </c>
      <c r="AG91" t="s">
        <v>1502</v>
      </c>
    </row>
    <row r="92" spans="1:33">
      <c r="A92" t="s">
        <v>1506</v>
      </c>
      <c r="I92" t="s">
        <v>1507</v>
      </c>
      <c r="S92" t="s">
        <v>1508</v>
      </c>
      <c r="AC92" t="s">
        <v>1509</v>
      </c>
      <c r="AE92" t="s">
        <v>1509</v>
      </c>
      <c r="AG92" t="s">
        <v>1506</v>
      </c>
    </row>
    <row r="93" spans="1:33">
      <c r="A93" t="s">
        <v>1510</v>
      </c>
      <c r="I93" t="s">
        <v>1511</v>
      </c>
      <c r="S93" t="s">
        <v>1512</v>
      </c>
      <c r="AC93" t="s">
        <v>1513</v>
      </c>
      <c r="AE93" t="s">
        <v>1513</v>
      </c>
      <c r="AG93" t="s">
        <v>1510</v>
      </c>
    </row>
    <row r="94" spans="1:33">
      <c r="A94" t="s">
        <v>1514</v>
      </c>
      <c r="I94" t="s">
        <v>1515</v>
      </c>
      <c r="S94" t="s">
        <v>1516</v>
      </c>
      <c r="AC94" t="s">
        <v>1517</v>
      </c>
      <c r="AE94" t="s">
        <v>1517</v>
      </c>
      <c r="AG94" t="s">
        <v>1514</v>
      </c>
    </row>
    <row r="95" spans="1:33">
      <c r="A95" t="s">
        <v>1518</v>
      </c>
      <c r="I95" t="s">
        <v>1519</v>
      </c>
      <c r="S95" t="s">
        <v>1520</v>
      </c>
      <c r="AC95" t="s">
        <v>1521</v>
      </c>
      <c r="AE95" t="s">
        <v>1521</v>
      </c>
      <c r="AG95" t="s">
        <v>1518</v>
      </c>
    </row>
    <row r="96" spans="1:33">
      <c r="A96" t="s">
        <v>1522</v>
      </c>
      <c r="I96" t="s">
        <v>1523</v>
      </c>
      <c r="S96" t="s">
        <v>1524</v>
      </c>
      <c r="AC96" t="s">
        <v>1525</v>
      </c>
      <c r="AE96" t="s">
        <v>1525</v>
      </c>
      <c r="AG96" t="s">
        <v>1522</v>
      </c>
    </row>
    <row r="97" spans="1:33">
      <c r="A97" t="s">
        <v>1526</v>
      </c>
      <c r="I97" t="s">
        <v>1527</v>
      </c>
      <c r="S97" t="s">
        <v>1528</v>
      </c>
      <c r="AC97" t="s">
        <v>1529</v>
      </c>
      <c r="AE97" t="s">
        <v>1529</v>
      </c>
      <c r="AG97" t="s">
        <v>1526</v>
      </c>
    </row>
    <row r="98" spans="1:33">
      <c r="A98" t="s">
        <v>1530</v>
      </c>
      <c r="I98" t="s">
        <v>1531</v>
      </c>
      <c r="S98" t="s">
        <v>1532</v>
      </c>
      <c r="AC98" t="s">
        <v>1533</v>
      </c>
      <c r="AE98" t="s">
        <v>1533</v>
      </c>
      <c r="AG98" t="s">
        <v>1530</v>
      </c>
    </row>
    <row r="99" spans="1:33">
      <c r="A99" t="s">
        <v>1534</v>
      </c>
      <c r="I99" t="s">
        <v>1535</v>
      </c>
      <c r="S99" t="s">
        <v>1536</v>
      </c>
      <c r="AC99" t="s">
        <v>1537</v>
      </c>
      <c r="AE99" t="s">
        <v>1537</v>
      </c>
      <c r="AG99" t="s">
        <v>1534</v>
      </c>
    </row>
    <row r="100" spans="1:33">
      <c r="A100" t="s">
        <v>1538</v>
      </c>
      <c r="I100" t="s">
        <v>1539</v>
      </c>
      <c r="S100" t="s">
        <v>1540</v>
      </c>
      <c r="AC100" t="s">
        <v>1541</v>
      </c>
      <c r="AE100" t="s">
        <v>1541</v>
      </c>
      <c r="AG100" t="s">
        <v>1538</v>
      </c>
    </row>
    <row r="101" spans="1:33">
      <c r="A101" t="s">
        <v>1542</v>
      </c>
      <c r="I101" t="s">
        <v>1543</v>
      </c>
      <c r="S101" t="s">
        <v>1544</v>
      </c>
      <c r="AC101" t="s">
        <v>1545</v>
      </c>
      <c r="AE101" t="s">
        <v>1545</v>
      </c>
      <c r="AG101" t="s">
        <v>1542</v>
      </c>
    </row>
    <row r="102" spans="1:33">
      <c r="A102" t="s">
        <v>1546</v>
      </c>
      <c r="I102" t="s">
        <v>1547</v>
      </c>
      <c r="S102" t="s">
        <v>1548</v>
      </c>
      <c r="AC102" t="s">
        <v>1549</v>
      </c>
      <c r="AE102" t="s">
        <v>1549</v>
      </c>
      <c r="AG102" t="s">
        <v>1546</v>
      </c>
    </row>
    <row r="103" spans="1:33">
      <c r="A103" t="s">
        <v>1550</v>
      </c>
      <c r="I103" t="s">
        <v>1551</v>
      </c>
      <c r="S103" t="s">
        <v>1552</v>
      </c>
      <c r="AC103" t="s">
        <v>1553</v>
      </c>
      <c r="AE103" t="s">
        <v>1553</v>
      </c>
      <c r="AG103" t="s">
        <v>1550</v>
      </c>
    </row>
    <row r="104" spans="1:33">
      <c r="A104" t="s">
        <v>1554</v>
      </c>
      <c r="I104" t="s">
        <v>1555</v>
      </c>
      <c r="S104" t="s">
        <v>1556</v>
      </c>
      <c r="AC104" t="s">
        <v>1557</v>
      </c>
      <c r="AE104" t="s">
        <v>1557</v>
      </c>
      <c r="AG104" t="s">
        <v>1554</v>
      </c>
    </row>
    <row r="105" spans="1:33">
      <c r="A105" t="s">
        <v>1558</v>
      </c>
      <c r="I105" t="s">
        <v>1559</v>
      </c>
      <c r="S105" t="s">
        <v>1560</v>
      </c>
      <c r="AC105" t="s">
        <v>1561</v>
      </c>
      <c r="AE105" t="s">
        <v>1561</v>
      </c>
      <c r="AG105" t="s">
        <v>1558</v>
      </c>
    </row>
    <row r="106" spans="1:33">
      <c r="A106" t="s">
        <v>1562</v>
      </c>
      <c r="I106" t="s">
        <v>1563</v>
      </c>
      <c r="S106" t="s">
        <v>1564</v>
      </c>
      <c r="AC106" t="s">
        <v>1565</v>
      </c>
      <c r="AE106" t="s">
        <v>1565</v>
      </c>
      <c r="AG106" t="s">
        <v>1562</v>
      </c>
    </row>
    <row r="107" spans="1:33">
      <c r="A107" t="s">
        <v>1566</v>
      </c>
      <c r="I107" t="s">
        <v>1567</v>
      </c>
      <c r="S107" t="s">
        <v>1568</v>
      </c>
      <c r="AC107" t="s">
        <v>1569</v>
      </c>
      <c r="AE107" t="s">
        <v>1569</v>
      </c>
      <c r="AG107" t="s">
        <v>1566</v>
      </c>
    </row>
    <row r="108" spans="1:33">
      <c r="A108" t="s">
        <v>1570</v>
      </c>
      <c r="I108" t="s">
        <v>1571</v>
      </c>
      <c r="S108" t="s">
        <v>1572</v>
      </c>
      <c r="AC108" t="s">
        <v>1573</v>
      </c>
      <c r="AE108" t="s">
        <v>1573</v>
      </c>
      <c r="AG108" t="s">
        <v>1570</v>
      </c>
    </row>
    <row r="109" spans="1:33">
      <c r="A109" t="s">
        <v>1574</v>
      </c>
      <c r="I109" t="s">
        <v>1575</v>
      </c>
      <c r="S109" t="s">
        <v>1576</v>
      </c>
      <c r="AC109" t="s">
        <v>1577</v>
      </c>
      <c r="AE109" t="s">
        <v>1577</v>
      </c>
      <c r="AG109" t="s">
        <v>1574</v>
      </c>
    </row>
    <row r="110" spans="1:33">
      <c r="A110" t="s">
        <v>1578</v>
      </c>
      <c r="I110" t="s">
        <v>1579</v>
      </c>
      <c r="S110" t="s">
        <v>1580</v>
      </c>
      <c r="AC110" t="s">
        <v>1581</v>
      </c>
      <c r="AE110" t="s">
        <v>1581</v>
      </c>
      <c r="AG110" t="s">
        <v>1578</v>
      </c>
    </row>
    <row r="111" spans="1:33">
      <c r="A111" t="s">
        <v>1582</v>
      </c>
      <c r="I111" t="s">
        <v>1583</v>
      </c>
      <c r="S111" t="s">
        <v>1584</v>
      </c>
      <c r="AC111" t="s">
        <v>1585</v>
      </c>
      <c r="AE111" t="s">
        <v>1585</v>
      </c>
      <c r="AG111" t="s">
        <v>1582</v>
      </c>
    </row>
    <row r="112" spans="1:33">
      <c r="A112" t="s">
        <v>1586</v>
      </c>
      <c r="I112" t="s">
        <v>1587</v>
      </c>
      <c r="S112" t="s">
        <v>1588</v>
      </c>
      <c r="AC112" t="s">
        <v>1589</v>
      </c>
      <c r="AE112" t="s">
        <v>1589</v>
      </c>
      <c r="AG112" t="s">
        <v>1586</v>
      </c>
    </row>
    <row r="113" spans="1:33">
      <c r="A113" t="s">
        <v>1590</v>
      </c>
      <c r="I113" t="s">
        <v>1591</v>
      </c>
      <c r="S113" t="s">
        <v>1592</v>
      </c>
      <c r="AC113" t="s">
        <v>1593</v>
      </c>
      <c r="AE113" t="s">
        <v>1593</v>
      </c>
      <c r="AG113" t="s">
        <v>1590</v>
      </c>
    </row>
    <row r="114" spans="1:33">
      <c r="A114" t="s">
        <v>1594</v>
      </c>
      <c r="I114" t="s">
        <v>1595</v>
      </c>
      <c r="S114" t="s">
        <v>1596</v>
      </c>
      <c r="AC114" t="s">
        <v>1597</v>
      </c>
      <c r="AE114" t="s">
        <v>1597</v>
      </c>
      <c r="AG114" t="s">
        <v>1594</v>
      </c>
    </row>
    <row r="115" spans="1:33">
      <c r="A115" t="s">
        <v>1598</v>
      </c>
      <c r="I115" t="s">
        <v>1599</v>
      </c>
      <c r="S115" t="s">
        <v>1600</v>
      </c>
      <c r="AC115" t="s">
        <v>1601</v>
      </c>
      <c r="AE115" t="s">
        <v>1601</v>
      </c>
      <c r="AG115" t="s">
        <v>1598</v>
      </c>
    </row>
    <row r="116" spans="1:33">
      <c r="A116" t="s">
        <v>1602</v>
      </c>
      <c r="I116" t="s">
        <v>1603</v>
      </c>
      <c r="S116" t="s">
        <v>1604</v>
      </c>
      <c r="AC116" t="s">
        <v>1605</v>
      </c>
      <c r="AE116" t="s">
        <v>1605</v>
      </c>
      <c r="AG116" t="s">
        <v>1602</v>
      </c>
    </row>
    <row r="117" spans="1:33">
      <c r="A117" t="s">
        <v>1606</v>
      </c>
      <c r="I117" t="s">
        <v>1607</v>
      </c>
      <c r="S117" t="s">
        <v>1608</v>
      </c>
      <c r="AC117" t="s">
        <v>1609</v>
      </c>
      <c r="AE117" t="s">
        <v>1609</v>
      </c>
      <c r="AG117" t="s">
        <v>1606</v>
      </c>
    </row>
    <row r="118" spans="1:33">
      <c r="A118" t="s">
        <v>1610</v>
      </c>
      <c r="I118" t="s">
        <v>1611</v>
      </c>
      <c r="S118" t="s">
        <v>1612</v>
      </c>
      <c r="AC118" t="s">
        <v>1613</v>
      </c>
      <c r="AE118" t="s">
        <v>1613</v>
      </c>
      <c r="AG118" t="s">
        <v>1610</v>
      </c>
    </row>
    <row r="119" spans="1:33">
      <c r="A119" t="s">
        <v>1614</v>
      </c>
      <c r="I119" t="s">
        <v>1615</v>
      </c>
      <c r="S119" t="s">
        <v>1616</v>
      </c>
      <c r="AC119" t="s">
        <v>1617</v>
      </c>
      <c r="AE119" t="s">
        <v>1617</v>
      </c>
      <c r="AG119" t="s">
        <v>1614</v>
      </c>
    </row>
    <row r="120" spans="1:33">
      <c r="A120" t="s">
        <v>1618</v>
      </c>
      <c r="I120" t="s">
        <v>1619</v>
      </c>
      <c r="S120" t="s">
        <v>1620</v>
      </c>
      <c r="AC120" t="s">
        <v>1621</v>
      </c>
      <c r="AE120" t="s">
        <v>1621</v>
      </c>
      <c r="AG120" t="s">
        <v>1618</v>
      </c>
    </row>
    <row r="121" spans="1:33">
      <c r="A121" t="s">
        <v>1622</v>
      </c>
      <c r="I121" t="s">
        <v>1623</v>
      </c>
      <c r="S121" t="s">
        <v>1624</v>
      </c>
      <c r="AC121" t="s">
        <v>1625</v>
      </c>
      <c r="AE121" t="s">
        <v>1625</v>
      </c>
      <c r="AG121" t="s">
        <v>1622</v>
      </c>
    </row>
    <row r="122" spans="1:33">
      <c r="A122" t="s">
        <v>1626</v>
      </c>
      <c r="I122" t="s">
        <v>1627</v>
      </c>
      <c r="S122" t="s">
        <v>1628</v>
      </c>
      <c r="AC122" t="s">
        <v>1629</v>
      </c>
      <c r="AE122" t="s">
        <v>1629</v>
      </c>
      <c r="AG122" t="s">
        <v>1626</v>
      </c>
    </row>
    <row r="123" spans="1:33">
      <c r="A123" t="s">
        <v>1630</v>
      </c>
      <c r="I123" t="s">
        <v>1631</v>
      </c>
      <c r="S123" t="s">
        <v>1632</v>
      </c>
      <c r="AC123" t="s">
        <v>1633</v>
      </c>
      <c r="AE123" t="s">
        <v>1633</v>
      </c>
      <c r="AG123" t="s">
        <v>1630</v>
      </c>
    </row>
    <row r="124" spans="1:33">
      <c r="A124" t="s">
        <v>1634</v>
      </c>
      <c r="I124" t="s">
        <v>1635</v>
      </c>
      <c r="S124" t="s">
        <v>1636</v>
      </c>
      <c r="AC124" t="s">
        <v>1637</v>
      </c>
      <c r="AE124" t="s">
        <v>1637</v>
      </c>
      <c r="AG124" t="s">
        <v>1634</v>
      </c>
    </row>
    <row r="125" spans="1:33">
      <c r="A125" t="s">
        <v>1638</v>
      </c>
      <c r="I125" t="s">
        <v>1639</v>
      </c>
      <c r="S125" t="s">
        <v>1640</v>
      </c>
      <c r="AC125" t="s">
        <v>1641</v>
      </c>
      <c r="AE125" t="s">
        <v>1641</v>
      </c>
      <c r="AG125" t="s">
        <v>1638</v>
      </c>
    </row>
    <row r="126" spans="1:33">
      <c r="A126" t="s">
        <v>1642</v>
      </c>
      <c r="I126" t="s">
        <v>1643</v>
      </c>
      <c r="S126" t="s">
        <v>1644</v>
      </c>
      <c r="AC126" t="s">
        <v>1645</v>
      </c>
      <c r="AE126" t="s">
        <v>1645</v>
      </c>
      <c r="AG126" t="s">
        <v>1642</v>
      </c>
    </row>
    <row r="127" spans="1:33">
      <c r="A127" t="s">
        <v>1646</v>
      </c>
      <c r="I127" t="s">
        <v>1647</v>
      </c>
      <c r="S127" t="s">
        <v>1648</v>
      </c>
      <c r="AC127" t="s">
        <v>1649</v>
      </c>
      <c r="AE127" t="s">
        <v>1649</v>
      </c>
      <c r="AG127" t="s">
        <v>1646</v>
      </c>
    </row>
    <row r="128" spans="1:33">
      <c r="A128" t="s">
        <v>1650</v>
      </c>
      <c r="I128" t="s">
        <v>1651</v>
      </c>
      <c r="S128" t="s">
        <v>1652</v>
      </c>
      <c r="AC128" t="s">
        <v>1653</v>
      </c>
      <c r="AE128" t="s">
        <v>1653</v>
      </c>
      <c r="AG128" t="s">
        <v>1650</v>
      </c>
    </row>
    <row r="129" spans="1:33">
      <c r="A129" t="s">
        <v>1654</v>
      </c>
      <c r="I129" t="s">
        <v>1655</v>
      </c>
      <c r="S129" t="s">
        <v>1656</v>
      </c>
      <c r="AC129" t="s">
        <v>1657</v>
      </c>
      <c r="AE129" t="s">
        <v>1657</v>
      </c>
      <c r="AG129" t="s">
        <v>1654</v>
      </c>
    </row>
    <row r="130" spans="1:33">
      <c r="A130" t="s">
        <v>1658</v>
      </c>
      <c r="I130" t="s">
        <v>1659</v>
      </c>
      <c r="S130" t="s">
        <v>1660</v>
      </c>
      <c r="AC130" t="s">
        <v>1661</v>
      </c>
      <c r="AE130" t="s">
        <v>1661</v>
      </c>
      <c r="AG130" t="s">
        <v>1658</v>
      </c>
    </row>
    <row r="131" spans="1:33">
      <c r="A131" t="s">
        <v>1662</v>
      </c>
      <c r="I131" t="s">
        <v>1663</v>
      </c>
      <c r="S131" t="s">
        <v>1664</v>
      </c>
      <c r="AC131" t="s">
        <v>1665</v>
      </c>
      <c r="AE131" t="s">
        <v>1665</v>
      </c>
      <c r="AG131" t="s">
        <v>1662</v>
      </c>
    </row>
    <row r="132" spans="1:33">
      <c r="A132" t="s">
        <v>1666</v>
      </c>
      <c r="I132" t="s">
        <v>1667</v>
      </c>
      <c r="S132" t="s">
        <v>1668</v>
      </c>
      <c r="AC132" t="s">
        <v>1669</v>
      </c>
      <c r="AE132" t="s">
        <v>1669</v>
      </c>
      <c r="AG132" t="s">
        <v>1666</v>
      </c>
    </row>
    <row r="133" spans="1:33">
      <c r="A133" t="s">
        <v>1670</v>
      </c>
      <c r="I133" t="s">
        <v>1671</v>
      </c>
      <c r="S133" t="s">
        <v>1672</v>
      </c>
      <c r="AC133" t="s">
        <v>1673</v>
      </c>
      <c r="AE133" t="s">
        <v>1673</v>
      </c>
      <c r="AG133" t="s">
        <v>1670</v>
      </c>
    </row>
    <row r="134" spans="1:33">
      <c r="A134" t="s">
        <v>1674</v>
      </c>
      <c r="I134" t="s">
        <v>1675</v>
      </c>
      <c r="S134" t="s">
        <v>1676</v>
      </c>
      <c r="AC134" t="s">
        <v>1677</v>
      </c>
      <c r="AE134" t="s">
        <v>1677</v>
      </c>
      <c r="AG134" t="s">
        <v>1674</v>
      </c>
    </row>
    <row r="135" spans="1:33">
      <c r="A135" t="s">
        <v>1678</v>
      </c>
      <c r="I135" t="s">
        <v>1679</v>
      </c>
      <c r="S135" t="s">
        <v>1680</v>
      </c>
      <c r="AC135" t="s">
        <v>1681</v>
      </c>
      <c r="AE135" t="s">
        <v>1681</v>
      </c>
      <c r="AG135" t="s">
        <v>1678</v>
      </c>
    </row>
    <row r="136" spans="1:33">
      <c r="A136" t="s">
        <v>1682</v>
      </c>
      <c r="I136" t="s">
        <v>1683</v>
      </c>
      <c r="S136" t="s">
        <v>1684</v>
      </c>
      <c r="AC136" t="s">
        <v>1685</v>
      </c>
      <c r="AE136" t="s">
        <v>1685</v>
      </c>
      <c r="AG136" t="s">
        <v>1682</v>
      </c>
    </row>
    <row r="137" spans="1:33">
      <c r="A137" t="s">
        <v>1686</v>
      </c>
      <c r="I137" t="s">
        <v>1687</v>
      </c>
      <c r="S137" t="s">
        <v>1688</v>
      </c>
      <c r="AC137" t="s">
        <v>1689</v>
      </c>
      <c r="AE137" t="s">
        <v>1689</v>
      </c>
      <c r="AG137" t="s">
        <v>1686</v>
      </c>
    </row>
    <row r="138" spans="1:33">
      <c r="A138" t="s">
        <v>1690</v>
      </c>
      <c r="I138" t="s">
        <v>1691</v>
      </c>
      <c r="S138" t="s">
        <v>1692</v>
      </c>
      <c r="AC138" t="s">
        <v>1693</v>
      </c>
      <c r="AE138" t="s">
        <v>1693</v>
      </c>
      <c r="AG138" t="s">
        <v>1690</v>
      </c>
    </row>
    <row r="139" spans="1:33">
      <c r="A139" t="s">
        <v>1694</v>
      </c>
      <c r="I139" t="s">
        <v>1695</v>
      </c>
      <c r="S139" t="s">
        <v>1696</v>
      </c>
      <c r="AC139" t="s">
        <v>1697</v>
      </c>
      <c r="AE139" t="s">
        <v>1697</v>
      </c>
      <c r="AG139" t="s">
        <v>1694</v>
      </c>
    </row>
    <row r="140" spans="1:33">
      <c r="A140" t="s">
        <v>1698</v>
      </c>
      <c r="I140" t="s">
        <v>1699</v>
      </c>
      <c r="S140" t="s">
        <v>1700</v>
      </c>
      <c r="AC140" t="s">
        <v>1701</v>
      </c>
      <c r="AE140" t="s">
        <v>1701</v>
      </c>
      <c r="AG140" t="s">
        <v>1698</v>
      </c>
    </row>
    <row r="141" spans="1:33">
      <c r="A141" t="s">
        <v>1702</v>
      </c>
      <c r="I141" t="s">
        <v>1703</v>
      </c>
      <c r="S141" t="s">
        <v>1704</v>
      </c>
      <c r="AC141" t="s">
        <v>1705</v>
      </c>
      <c r="AE141" t="s">
        <v>1705</v>
      </c>
      <c r="AG141" t="s">
        <v>1702</v>
      </c>
    </row>
    <row r="142" spans="1:33">
      <c r="A142" t="s">
        <v>1706</v>
      </c>
      <c r="I142" t="s">
        <v>1707</v>
      </c>
      <c r="S142" t="s">
        <v>1708</v>
      </c>
      <c r="AC142" t="s">
        <v>1709</v>
      </c>
      <c r="AE142" t="s">
        <v>1709</v>
      </c>
      <c r="AG142" t="s">
        <v>1706</v>
      </c>
    </row>
    <row r="143" spans="1:33">
      <c r="A143" t="s">
        <v>1710</v>
      </c>
      <c r="I143" t="s">
        <v>1711</v>
      </c>
      <c r="S143" t="s">
        <v>1712</v>
      </c>
      <c r="AC143" t="s">
        <v>1713</v>
      </c>
      <c r="AE143" t="s">
        <v>1713</v>
      </c>
      <c r="AG143" t="s">
        <v>1710</v>
      </c>
    </row>
    <row r="144" spans="1:33">
      <c r="A144" t="s">
        <v>1714</v>
      </c>
      <c r="I144" t="s">
        <v>1715</v>
      </c>
      <c r="S144" t="s">
        <v>1716</v>
      </c>
      <c r="AC144" t="s">
        <v>1717</v>
      </c>
      <c r="AE144" t="s">
        <v>1717</v>
      </c>
      <c r="AG144" t="s">
        <v>1714</v>
      </c>
    </row>
    <row r="145" spans="1:33">
      <c r="A145" t="s">
        <v>1718</v>
      </c>
      <c r="I145" t="s">
        <v>1719</v>
      </c>
      <c r="S145" t="s">
        <v>1720</v>
      </c>
      <c r="AC145" t="s">
        <v>1721</v>
      </c>
      <c r="AE145" t="s">
        <v>1721</v>
      </c>
      <c r="AG145" t="s">
        <v>1718</v>
      </c>
    </row>
    <row r="146" spans="1:33">
      <c r="A146" t="s">
        <v>1722</v>
      </c>
      <c r="I146" t="s">
        <v>1723</v>
      </c>
      <c r="S146" t="s">
        <v>1724</v>
      </c>
      <c r="AC146" t="s">
        <v>1725</v>
      </c>
      <c r="AE146" t="s">
        <v>1725</v>
      </c>
      <c r="AG146" t="s">
        <v>1722</v>
      </c>
    </row>
    <row r="147" spans="1:33">
      <c r="A147" t="s">
        <v>1726</v>
      </c>
      <c r="I147" t="s">
        <v>1727</v>
      </c>
      <c r="S147" t="s">
        <v>1728</v>
      </c>
      <c r="AC147" t="s">
        <v>1729</v>
      </c>
      <c r="AE147" t="s">
        <v>1729</v>
      </c>
      <c r="AG147" t="s">
        <v>1726</v>
      </c>
    </row>
    <row r="148" spans="1:33">
      <c r="A148" t="s">
        <v>1730</v>
      </c>
      <c r="I148" t="s">
        <v>1731</v>
      </c>
      <c r="S148" t="s">
        <v>1732</v>
      </c>
      <c r="AC148" t="s">
        <v>1733</v>
      </c>
      <c r="AE148" t="s">
        <v>1733</v>
      </c>
      <c r="AG148" t="s">
        <v>1730</v>
      </c>
    </row>
    <row r="149" spans="1:33">
      <c r="A149" t="s">
        <v>1734</v>
      </c>
      <c r="I149" t="s">
        <v>1735</v>
      </c>
      <c r="S149" t="s">
        <v>1736</v>
      </c>
      <c r="AC149" t="s">
        <v>1737</v>
      </c>
      <c r="AE149" t="s">
        <v>1737</v>
      </c>
      <c r="AG149" t="s">
        <v>1734</v>
      </c>
    </row>
    <row r="150" spans="1:33">
      <c r="A150" t="s">
        <v>1738</v>
      </c>
      <c r="I150" t="s">
        <v>1739</v>
      </c>
      <c r="S150" t="s">
        <v>1740</v>
      </c>
      <c r="AC150" t="s">
        <v>1741</v>
      </c>
      <c r="AE150" t="s">
        <v>1741</v>
      </c>
      <c r="AG150" t="s">
        <v>1738</v>
      </c>
    </row>
    <row r="151" spans="1:33">
      <c r="A151" t="s">
        <v>1742</v>
      </c>
      <c r="I151" t="s">
        <v>1743</v>
      </c>
      <c r="S151" t="s">
        <v>1744</v>
      </c>
      <c r="AC151" t="s">
        <v>1745</v>
      </c>
      <c r="AE151" t="s">
        <v>1745</v>
      </c>
      <c r="AG151" t="s">
        <v>1742</v>
      </c>
    </row>
    <row r="152" spans="1:33">
      <c r="A152" t="s">
        <v>1746</v>
      </c>
      <c r="I152" t="s">
        <v>1747</v>
      </c>
      <c r="S152" t="s">
        <v>1748</v>
      </c>
      <c r="AC152" t="s">
        <v>1749</v>
      </c>
      <c r="AE152" t="s">
        <v>1749</v>
      </c>
      <c r="AG152" t="s">
        <v>1746</v>
      </c>
    </row>
    <row r="153" spans="1:33">
      <c r="A153" t="s">
        <v>1750</v>
      </c>
      <c r="I153" t="s">
        <v>1751</v>
      </c>
      <c r="S153" t="s">
        <v>1752</v>
      </c>
      <c r="AC153" t="s">
        <v>1753</v>
      </c>
      <c r="AE153" t="s">
        <v>1753</v>
      </c>
      <c r="AG153" t="s">
        <v>1750</v>
      </c>
    </row>
    <row r="154" spans="1:33">
      <c r="A154" t="s">
        <v>1754</v>
      </c>
      <c r="S154" t="s">
        <v>1755</v>
      </c>
      <c r="AC154" t="s">
        <v>1756</v>
      </c>
      <c r="AE154" t="s">
        <v>1756</v>
      </c>
      <c r="AG154" t="s">
        <v>1754</v>
      </c>
    </row>
    <row r="155" spans="1:33">
      <c r="A155" t="s">
        <v>1757</v>
      </c>
      <c r="S155" t="s">
        <v>1758</v>
      </c>
      <c r="AC155" t="s">
        <v>1759</v>
      </c>
      <c r="AE155" t="s">
        <v>1759</v>
      </c>
      <c r="AG155" t="s">
        <v>1757</v>
      </c>
    </row>
    <row r="156" spans="1:33">
      <c r="A156" t="s">
        <v>1760</v>
      </c>
      <c r="S156" t="s">
        <v>1761</v>
      </c>
      <c r="AC156" t="s">
        <v>1762</v>
      </c>
      <c r="AE156" t="s">
        <v>1762</v>
      </c>
      <c r="AG156" t="s">
        <v>1760</v>
      </c>
    </row>
    <row r="157" spans="1:33">
      <c r="A157" t="s">
        <v>1763</v>
      </c>
      <c r="S157" t="s">
        <v>1764</v>
      </c>
      <c r="AC157" t="s">
        <v>1765</v>
      </c>
      <c r="AE157" t="s">
        <v>1765</v>
      </c>
      <c r="AG157" t="s">
        <v>1763</v>
      </c>
    </row>
    <row r="158" spans="1:33">
      <c r="A158" t="s">
        <v>1766</v>
      </c>
      <c r="S158" t="s">
        <v>1767</v>
      </c>
      <c r="AC158" t="s">
        <v>1768</v>
      </c>
      <c r="AE158" t="s">
        <v>1768</v>
      </c>
      <c r="AG158" t="s">
        <v>1766</v>
      </c>
    </row>
    <row r="159" spans="1:33">
      <c r="A159" t="s">
        <v>1769</v>
      </c>
      <c r="S159" t="s">
        <v>1770</v>
      </c>
      <c r="AC159" t="s">
        <v>1771</v>
      </c>
      <c r="AE159" t="s">
        <v>1771</v>
      </c>
      <c r="AG159" t="s">
        <v>1769</v>
      </c>
    </row>
    <row r="160" spans="1:33">
      <c r="A160" t="s">
        <v>1772</v>
      </c>
      <c r="S160" t="s">
        <v>1773</v>
      </c>
      <c r="AC160" t="s">
        <v>1774</v>
      </c>
      <c r="AE160" t="s">
        <v>1774</v>
      </c>
      <c r="AG160" t="s">
        <v>1772</v>
      </c>
    </row>
    <row r="161" spans="1:33">
      <c r="A161" t="s">
        <v>1775</v>
      </c>
      <c r="S161" t="s">
        <v>1776</v>
      </c>
      <c r="AC161" t="s">
        <v>1777</v>
      </c>
      <c r="AE161" t="s">
        <v>1777</v>
      </c>
      <c r="AG161" t="s">
        <v>1775</v>
      </c>
    </row>
    <row r="162" spans="1:33">
      <c r="A162" t="s">
        <v>1778</v>
      </c>
      <c r="S162" t="s">
        <v>1779</v>
      </c>
      <c r="AC162" t="s">
        <v>1780</v>
      </c>
      <c r="AE162" t="s">
        <v>1780</v>
      </c>
      <c r="AG162" t="s">
        <v>1778</v>
      </c>
    </row>
    <row r="163" spans="1:33">
      <c r="A163" t="s">
        <v>1781</v>
      </c>
      <c r="S163" t="s">
        <v>1782</v>
      </c>
      <c r="AC163" t="s">
        <v>1783</v>
      </c>
      <c r="AE163" t="s">
        <v>1783</v>
      </c>
      <c r="AG163" t="s">
        <v>1781</v>
      </c>
    </row>
    <row r="164" spans="1:33">
      <c r="A164" t="s">
        <v>1784</v>
      </c>
      <c r="S164" t="s">
        <v>1785</v>
      </c>
      <c r="AC164" t="s">
        <v>1786</v>
      </c>
      <c r="AE164" t="s">
        <v>1786</v>
      </c>
      <c r="AG164" t="s">
        <v>1784</v>
      </c>
    </row>
    <row r="165" spans="1:33">
      <c r="A165" t="s">
        <v>1787</v>
      </c>
      <c r="S165" t="s">
        <v>1788</v>
      </c>
      <c r="AC165" t="s">
        <v>1789</v>
      </c>
      <c r="AE165" t="s">
        <v>1789</v>
      </c>
      <c r="AG165" t="s">
        <v>1787</v>
      </c>
    </row>
    <row r="166" spans="1:33">
      <c r="A166" t="s">
        <v>1790</v>
      </c>
      <c r="S166" t="s">
        <v>1791</v>
      </c>
      <c r="AC166" t="s">
        <v>1792</v>
      </c>
      <c r="AE166" t="s">
        <v>1792</v>
      </c>
      <c r="AG166" t="s">
        <v>1790</v>
      </c>
    </row>
    <row r="167" spans="1:33">
      <c r="A167" t="s">
        <v>1793</v>
      </c>
      <c r="S167" t="s">
        <v>1794</v>
      </c>
      <c r="AC167" t="s">
        <v>1795</v>
      </c>
      <c r="AE167" t="s">
        <v>1795</v>
      </c>
      <c r="AG167" t="s">
        <v>1793</v>
      </c>
    </row>
    <row r="168" spans="1:33">
      <c r="A168" t="s">
        <v>1796</v>
      </c>
      <c r="S168" t="s">
        <v>1797</v>
      </c>
      <c r="AC168" t="s">
        <v>1798</v>
      </c>
      <c r="AE168" t="s">
        <v>1798</v>
      </c>
      <c r="AG168" t="s">
        <v>1796</v>
      </c>
    </row>
    <row r="169" spans="1:33">
      <c r="A169" t="s">
        <v>1799</v>
      </c>
      <c r="S169" t="s">
        <v>1800</v>
      </c>
      <c r="AC169" t="s">
        <v>1801</v>
      </c>
      <c r="AE169" t="s">
        <v>1801</v>
      </c>
      <c r="AG169" t="s">
        <v>1799</v>
      </c>
    </row>
    <row r="170" spans="1:33">
      <c r="A170" t="s">
        <v>1802</v>
      </c>
      <c r="S170" t="s">
        <v>1803</v>
      </c>
      <c r="AC170" t="s">
        <v>1804</v>
      </c>
      <c r="AE170" t="s">
        <v>1804</v>
      </c>
      <c r="AG170" t="s">
        <v>1802</v>
      </c>
    </row>
    <row r="171" spans="1:33">
      <c r="A171" t="s">
        <v>1805</v>
      </c>
      <c r="S171" t="s">
        <v>1806</v>
      </c>
      <c r="AC171" t="s">
        <v>1807</v>
      </c>
      <c r="AE171" t="s">
        <v>1807</v>
      </c>
      <c r="AG171" t="s">
        <v>1805</v>
      </c>
    </row>
    <row r="172" spans="1:33">
      <c r="A172" t="s">
        <v>1808</v>
      </c>
      <c r="S172" t="s">
        <v>1809</v>
      </c>
      <c r="AC172" t="s">
        <v>1810</v>
      </c>
      <c r="AE172" t="s">
        <v>1810</v>
      </c>
      <c r="AG172" t="s">
        <v>1808</v>
      </c>
    </row>
    <row r="173" spans="1:33">
      <c r="A173" t="s">
        <v>1811</v>
      </c>
      <c r="S173" t="s">
        <v>1812</v>
      </c>
      <c r="AC173" t="s">
        <v>1813</v>
      </c>
      <c r="AE173" t="s">
        <v>1813</v>
      </c>
      <c r="AG173" t="s">
        <v>1811</v>
      </c>
    </row>
    <row r="174" spans="1:33">
      <c r="A174" t="s">
        <v>1814</v>
      </c>
      <c r="S174" t="s">
        <v>1815</v>
      </c>
      <c r="AC174" t="s">
        <v>1816</v>
      </c>
      <c r="AE174" t="s">
        <v>1816</v>
      </c>
      <c r="AG174" t="s">
        <v>1814</v>
      </c>
    </row>
    <row r="175" spans="1:33">
      <c r="A175" t="s">
        <v>1817</v>
      </c>
      <c r="S175" t="s">
        <v>1818</v>
      </c>
      <c r="AC175" t="s">
        <v>1819</v>
      </c>
      <c r="AE175" t="s">
        <v>1819</v>
      </c>
      <c r="AG175" t="s">
        <v>1817</v>
      </c>
    </row>
    <row r="176" spans="1:33">
      <c r="A176" t="s">
        <v>1820</v>
      </c>
      <c r="S176" t="s">
        <v>1821</v>
      </c>
      <c r="AC176" t="s">
        <v>1822</v>
      </c>
      <c r="AE176" t="s">
        <v>1822</v>
      </c>
      <c r="AG176" t="s">
        <v>1820</v>
      </c>
    </row>
    <row r="177" spans="1:33">
      <c r="A177" t="s">
        <v>1823</v>
      </c>
      <c r="S177" t="s">
        <v>1824</v>
      </c>
      <c r="AC177" t="s">
        <v>1825</v>
      </c>
      <c r="AE177" t="s">
        <v>1825</v>
      </c>
      <c r="AG177" t="s">
        <v>1823</v>
      </c>
    </row>
    <row r="178" spans="1:33">
      <c r="A178" t="s">
        <v>1826</v>
      </c>
      <c r="S178" t="s">
        <v>1827</v>
      </c>
      <c r="AC178" t="s">
        <v>1828</v>
      </c>
      <c r="AE178" t="s">
        <v>1828</v>
      </c>
      <c r="AG178" t="s">
        <v>1826</v>
      </c>
    </row>
    <row r="179" spans="1:33">
      <c r="A179" t="s">
        <v>1829</v>
      </c>
      <c r="S179" t="s">
        <v>1830</v>
      </c>
      <c r="AC179" t="s">
        <v>1831</v>
      </c>
      <c r="AE179" t="s">
        <v>1831</v>
      </c>
      <c r="AG179" t="s">
        <v>1829</v>
      </c>
    </row>
    <row r="180" spans="1:33">
      <c r="A180" t="s">
        <v>1832</v>
      </c>
      <c r="S180" t="s">
        <v>1833</v>
      </c>
      <c r="AC180" t="s">
        <v>1834</v>
      </c>
      <c r="AE180" t="s">
        <v>1834</v>
      </c>
      <c r="AG180" t="s">
        <v>1832</v>
      </c>
    </row>
    <row r="181" spans="1:33">
      <c r="A181" t="s">
        <v>1835</v>
      </c>
      <c r="S181" t="s">
        <v>1836</v>
      </c>
      <c r="AC181" t="s">
        <v>1837</v>
      </c>
      <c r="AE181" t="s">
        <v>1837</v>
      </c>
      <c r="AG181" t="s">
        <v>1835</v>
      </c>
    </row>
    <row r="182" spans="1:33">
      <c r="A182" t="s">
        <v>1838</v>
      </c>
      <c r="S182" t="s">
        <v>1839</v>
      </c>
      <c r="AC182" t="s">
        <v>1840</v>
      </c>
      <c r="AE182" t="s">
        <v>1840</v>
      </c>
      <c r="AG182" t="s">
        <v>1838</v>
      </c>
    </row>
    <row r="183" spans="1:33">
      <c r="A183" t="s">
        <v>1841</v>
      </c>
      <c r="S183" t="s">
        <v>1842</v>
      </c>
      <c r="AC183" t="s">
        <v>1843</v>
      </c>
      <c r="AE183" t="s">
        <v>1843</v>
      </c>
      <c r="AG183" t="s">
        <v>1841</v>
      </c>
    </row>
    <row r="184" spans="1:33">
      <c r="A184" t="s">
        <v>1844</v>
      </c>
      <c r="S184" t="s">
        <v>1845</v>
      </c>
      <c r="AC184" t="s">
        <v>1846</v>
      </c>
      <c r="AE184" t="s">
        <v>1846</v>
      </c>
      <c r="AG184" t="s">
        <v>1844</v>
      </c>
    </row>
    <row r="185" spans="1:33">
      <c r="A185" t="s">
        <v>1847</v>
      </c>
      <c r="S185" t="s">
        <v>1848</v>
      </c>
      <c r="AC185" t="s">
        <v>1849</v>
      </c>
      <c r="AE185" t="s">
        <v>1849</v>
      </c>
      <c r="AG185" t="s">
        <v>1847</v>
      </c>
    </row>
    <row r="186" spans="1:33">
      <c r="A186" t="s">
        <v>1850</v>
      </c>
      <c r="S186" t="s">
        <v>1851</v>
      </c>
      <c r="AC186" t="s">
        <v>1852</v>
      </c>
      <c r="AE186" t="s">
        <v>1852</v>
      </c>
      <c r="AG186" t="s">
        <v>1850</v>
      </c>
    </row>
    <row r="187" spans="1:33">
      <c r="A187" t="s">
        <v>1853</v>
      </c>
      <c r="S187" t="s">
        <v>1854</v>
      </c>
      <c r="AC187" t="s">
        <v>1855</v>
      </c>
      <c r="AE187" t="s">
        <v>1855</v>
      </c>
      <c r="AG187" t="s">
        <v>1853</v>
      </c>
    </row>
    <row r="188" spans="1:33">
      <c r="A188" t="s">
        <v>1856</v>
      </c>
      <c r="S188" t="s">
        <v>1857</v>
      </c>
      <c r="AC188" t="s">
        <v>1858</v>
      </c>
      <c r="AE188" t="s">
        <v>1858</v>
      </c>
      <c r="AG188" t="s">
        <v>1856</v>
      </c>
    </row>
    <row r="189" spans="1:33">
      <c r="A189" t="s">
        <v>1859</v>
      </c>
      <c r="S189" t="s">
        <v>1860</v>
      </c>
      <c r="AC189" t="s">
        <v>1861</v>
      </c>
      <c r="AE189" t="s">
        <v>1861</v>
      </c>
      <c r="AG189" t="s">
        <v>1859</v>
      </c>
    </row>
    <row r="190" spans="1:33">
      <c r="A190" t="s">
        <v>1862</v>
      </c>
      <c r="S190" t="s">
        <v>1863</v>
      </c>
      <c r="AC190" t="s">
        <v>1864</v>
      </c>
      <c r="AE190" t="s">
        <v>1864</v>
      </c>
      <c r="AG190" t="s">
        <v>1862</v>
      </c>
    </row>
    <row r="191" spans="1:33">
      <c r="A191" t="s">
        <v>1865</v>
      </c>
      <c r="S191" t="s">
        <v>1866</v>
      </c>
      <c r="AC191" t="s">
        <v>1867</v>
      </c>
      <c r="AE191" t="s">
        <v>1867</v>
      </c>
      <c r="AG191" t="s">
        <v>1865</v>
      </c>
    </row>
    <row r="192" spans="1:33">
      <c r="A192" t="s">
        <v>1868</v>
      </c>
      <c r="S192" t="s">
        <v>1869</v>
      </c>
      <c r="AC192" t="s">
        <v>1870</v>
      </c>
      <c r="AE192" t="s">
        <v>1870</v>
      </c>
      <c r="AG192" t="s">
        <v>1868</v>
      </c>
    </row>
    <row r="193" spans="1:33">
      <c r="A193" t="s">
        <v>1871</v>
      </c>
      <c r="S193" t="s">
        <v>1872</v>
      </c>
      <c r="AC193" t="s">
        <v>1873</v>
      </c>
      <c r="AE193" t="s">
        <v>1873</v>
      </c>
      <c r="AG193" t="s">
        <v>1871</v>
      </c>
    </row>
    <row r="194" spans="1:33">
      <c r="A194" t="s">
        <v>1874</v>
      </c>
      <c r="S194" t="s">
        <v>1875</v>
      </c>
      <c r="AC194" t="s">
        <v>1876</v>
      </c>
      <c r="AE194" t="s">
        <v>1876</v>
      </c>
      <c r="AG194" t="s">
        <v>1874</v>
      </c>
    </row>
    <row r="195" spans="1:33">
      <c r="A195" t="s">
        <v>1877</v>
      </c>
      <c r="S195" t="s">
        <v>1878</v>
      </c>
      <c r="AC195" t="s">
        <v>1879</v>
      </c>
      <c r="AE195" t="s">
        <v>1879</v>
      </c>
      <c r="AG195" t="s">
        <v>1877</v>
      </c>
    </row>
    <row r="196" spans="1:33">
      <c r="A196" t="s">
        <v>1880</v>
      </c>
      <c r="S196" t="s">
        <v>1881</v>
      </c>
      <c r="AC196" t="s">
        <v>1882</v>
      </c>
      <c r="AE196" t="s">
        <v>1882</v>
      </c>
      <c r="AG196" t="s">
        <v>1880</v>
      </c>
    </row>
    <row r="197" spans="1:33">
      <c r="A197" t="s">
        <v>1883</v>
      </c>
      <c r="S197" t="s">
        <v>1884</v>
      </c>
      <c r="AC197" t="s">
        <v>1885</v>
      </c>
      <c r="AE197" t="s">
        <v>1885</v>
      </c>
      <c r="AG197" t="s">
        <v>1883</v>
      </c>
    </row>
    <row r="198" spans="1:33">
      <c r="A198" t="s">
        <v>1886</v>
      </c>
      <c r="S198" t="s">
        <v>1887</v>
      </c>
      <c r="AC198" t="s">
        <v>1888</v>
      </c>
      <c r="AE198" t="s">
        <v>1888</v>
      </c>
      <c r="AG198" t="s">
        <v>1886</v>
      </c>
    </row>
    <row r="199" spans="1:33">
      <c r="A199" t="s">
        <v>1889</v>
      </c>
      <c r="S199" t="s">
        <v>1890</v>
      </c>
      <c r="AC199" t="s">
        <v>1891</v>
      </c>
      <c r="AE199" t="s">
        <v>1891</v>
      </c>
      <c r="AG199" t="s">
        <v>1889</v>
      </c>
    </row>
    <row r="200" spans="1:33">
      <c r="A200" t="s">
        <v>1892</v>
      </c>
      <c r="S200" t="s">
        <v>1893</v>
      </c>
      <c r="AC200" t="s">
        <v>1894</v>
      </c>
      <c r="AE200" t="s">
        <v>1894</v>
      </c>
      <c r="AG200" t="s">
        <v>1892</v>
      </c>
    </row>
    <row r="201" spans="1:33">
      <c r="A201" t="s">
        <v>1895</v>
      </c>
      <c r="S201" t="s">
        <v>1896</v>
      </c>
      <c r="AC201" t="s">
        <v>1897</v>
      </c>
      <c r="AE201" t="s">
        <v>1897</v>
      </c>
      <c r="AG201" t="s">
        <v>1895</v>
      </c>
    </row>
    <row r="202" spans="1:33">
      <c r="A202" t="s">
        <v>1898</v>
      </c>
      <c r="S202" t="s">
        <v>1899</v>
      </c>
      <c r="AC202" t="s">
        <v>1900</v>
      </c>
      <c r="AE202" t="s">
        <v>1900</v>
      </c>
      <c r="AG202" t="s">
        <v>1898</v>
      </c>
    </row>
    <row r="203" spans="1:33">
      <c r="A203" t="s">
        <v>1901</v>
      </c>
      <c r="S203" t="s">
        <v>1902</v>
      </c>
      <c r="AC203" t="s">
        <v>1903</v>
      </c>
      <c r="AE203" t="s">
        <v>1903</v>
      </c>
      <c r="AG203" t="s">
        <v>1901</v>
      </c>
    </row>
    <row r="204" spans="1:33">
      <c r="A204" t="s">
        <v>1904</v>
      </c>
      <c r="S204" t="s">
        <v>1905</v>
      </c>
      <c r="AC204" t="s">
        <v>1906</v>
      </c>
      <c r="AE204" t="s">
        <v>1906</v>
      </c>
      <c r="AG204" t="s">
        <v>1904</v>
      </c>
    </row>
    <row r="205" spans="1:33">
      <c r="A205" t="s">
        <v>1907</v>
      </c>
      <c r="S205" t="s">
        <v>1908</v>
      </c>
      <c r="AC205" t="s">
        <v>1909</v>
      </c>
      <c r="AE205" t="s">
        <v>1909</v>
      </c>
      <c r="AG205" t="s">
        <v>1907</v>
      </c>
    </row>
    <row r="206" spans="1:33">
      <c r="A206" t="s">
        <v>1910</v>
      </c>
      <c r="S206" t="s">
        <v>1911</v>
      </c>
      <c r="AC206" t="s">
        <v>1912</v>
      </c>
      <c r="AE206" t="s">
        <v>1912</v>
      </c>
      <c r="AG206" t="s">
        <v>1910</v>
      </c>
    </row>
    <row r="207" spans="1:33">
      <c r="A207" t="s">
        <v>1913</v>
      </c>
      <c r="S207" t="s">
        <v>1914</v>
      </c>
      <c r="AC207" t="s">
        <v>1915</v>
      </c>
      <c r="AE207" t="s">
        <v>1915</v>
      </c>
      <c r="AG207" t="s">
        <v>1913</v>
      </c>
    </row>
    <row r="208" spans="1:33">
      <c r="A208" t="s">
        <v>1916</v>
      </c>
      <c r="S208" t="s">
        <v>1917</v>
      </c>
      <c r="AC208" t="s">
        <v>1918</v>
      </c>
      <c r="AE208" t="s">
        <v>1918</v>
      </c>
      <c r="AG208" t="s">
        <v>1916</v>
      </c>
    </row>
    <row r="209" spans="1:33">
      <c r="A209" t="s">
        <v>1919</v>
      </c>
      <c r="S209" t="s">
        <v>1920</v>
      </c>
      <c r="AC209" t="s">
        <v>1921</v>
      </c>
      <c r="AE209" t="s">
        <v>1921</v>
      </c>
      <c r="AG209" t="s">
        <v>1919</v>
      </c>
    </row>
    <row r="210" spans="1:33">
      <c r="A210" t="s">
        <v>1922</v>
      </c>
      <c r="S210" t="s">
        <v>1923</v>
      </c>
      <c r="AC210" t="s">
        <v>1924</v>
      </c>
      <c r="AE210" t="s">
        <v>1924</v>
      </c>
      <c r="AG210" t="s">
        <v>1922</v>
      </c>
    </row>
    <row r="211" spans="1:33">
      <c r="A211" t="s">
        <v>1925</v>
      </c>
      <c r="S211" t="s">
        <v>1926</v>
      </c>
      <c r="AC211" t="s">
        <v>1927</v>
      </c>
      <c r="AE211" t="s">
        <v>1927</v>
      </c>
      <c r="AG211" t="s">
        <v>1925</v>
      </c>
    </row>
    <row r="212" spans="1:33">
      <c r="A212" t="s">
        <v>1928</v>
      </c>
      <c r="S212" t="s">
        <v>1929</v>
      </c>
      <c r="AC212" t="s">
        <v>1930</v>
      </c>
      <c r="AE212" t="s">
        <v>1930</v>
      </c>
      <c r="AG212" t="s">
        <v>1928</v>
      </c>
    </row>
    <row r="213" spans="1:33">
      <c r="A213" t="s">
        <v>1931</v>
      </c>
      <c r="S213" t="s">
        <v>1932</v>
      </c>
      <c r="AC213" t="s">
        <v>1933</v>
      </c>
      <c r="AE213" t="s">
        <v>1933</v>
      </c>
      <c r="AG213" t="s">
        <v>1931</v>
      </c>
    </row>
    <row r="214" spans="1:33">
      <c r="A214" t="s">
        <v>1934</v>
      </c>
      <c r="S214" t="s">
        <v>1935</v>
      </c>
      <c r="AC214" t="s">
        <v>1936</v>
      </c>
      <c r="AE214" t="s">
        <v>1936</v>
      </c>
      <c r="AG214" t="s">
        <v>1934</v>
      </c>
    </row>
    <row r="215" spans="1:33">
      <c r="A215" t="s">
        <v>1937</v>
      </c>
      <c r="S215" t="s">
        <v>1938</v>
      </c>
      <c r="AC215" t="s">
        <v>1939</v>
      </c>
      <c r="AE215" t="s">
        <v>1939</v>
      </c>
      <c r="AG215" t="s">
        <v>1937</v>
      </c>
    </row>
    <row r="216" spans="1:33">
      <c r="A216" t="s">
        <v>1940</v>
      </c>
      <c r="S216" t="s">
        <v>1941</v>
      </c>
      <c r="AC216" t="s">
        <v>1942</v>
      </c>
      <c r="AE216" t="s">
        <v>1942</v>
      </c>
      <c r="AG216" t="s">
        <v>1940</v>
      </c>
    </row>
    <row r="217" spans="1:33">
      <c r="A217" t="s">
        <v>1943</v>
      </c>
      <c r="S217" t="s">
        <v>1944</v>
      </c>
      <c r="AC217" t="s">
        <v>1945</v>
      </c>
      <c r="AE217" t="s">
        <v>1945</v>
      </c>
      <c r="AG217" t="s">
        <v>1943</v>
      </c>
    </row>
    <row r="218" spans="1:33">
      <c r="A218" t="s">
        <v>1946</v>
      </c>
      <c r="S218" t="s">
        <v>1947</v>
      </c>
      <c r="AC218" t="s">
        <v>1948</v>
      </c>
      <c r="AE218" t="s">
        <v>1948</v>
      </c>
      <c r="AG218" t="s">
        <v>1946</v>
      </c>
    </row>
    <row r="219" spans="1:33">
      <c r="A219" t="s">
        <v>1949</v>
      </c>
      <c r="S219" t="s">
        <v>1950</v>
      </c>
      <c r="AC219" t="s">
        <v>1951</v>
      </c>
      <c r="AE219" t="s">
        <v>1951</v>
      </c>
      <c r="AG219" t="s">
        <v>1949</v>
      </c>
    </row>
    <row r="220" spans="1:33">
      <c r="A220" t="s">
        <v>1952</v>
      </c>
      <c r="S220" t="s">
        <v>1953</v>
      </c>
      <c r="AC220" t="s">
        <v>1954</v>
      </c>
      <c r="AE220" t="s">
        <v>1954</v>
      </c>
      <c r="AG220" t="s">
        <v>1952</v>
      </c>
    </row>
    <row r="221" spans="1:33">
      <c r="A221" t="s">
        <v>1955</v>
      </c>
      <c r="S221" t="s">
        <v>1956</v>
      </c>
      <c r="AC221" t="s">
        <v>1957</v>
      </c>
      <c r="AE221" t="s">
        <v>1957</v>
      </c>
      <c r="AG221" t="s">
        <v>1955</v>
      </c>
    </row>
    <row r="222" spans="1:33">
      <c r="A222" t="s">
        <v>1958</v>
      </c>
      <c r="S222" t="s">
        <v>1959</v>
      </c>
      <c r="AC222" t="s">
        <v>1960</v>
      </c>
      <c r="AE222" t="s">
        <v>1960</v>
      </c>
      <c r="AG222" t="s">
        <v>1958</v>
      </c>
    </row>
    <row r="223" spans="1:33">
      <c r="A223" t="s">
        <v>1961</v>
      </c>
      <c r="S223" t="s">
        <v>1962</v>
      </c>
      <c r="AC223" t="s">
        <v>1963</v>
      </c>
      <c r="AE223" t="s">
        <v>1963</v>
      </c>
      <c r="AG223" t="s">
        <v>1961</v>
      </c>
    </row>
    <row r="224" spans="1:33">
      <c r="A224" t="s">
        <v>1964</v>
      </c>
      <c r="S224" t="s">
        <v>1965</v>
      </c>
      <c r="AC224" t="s">
        <v>1966</v>
      </c>
      <c r="AE224" t="s">
        <v>1966</v>
      </c>
      <c r="AG224" t="s">
        <v>1964</v>
      </c>
    </row>
    <row r="225" spans="1:33">
      <c r="A225" t="s">
        <v>1967</v>
      </c>
      <c r="S225" t="s">
        <v>1968</v>
      </c>
      <c r="AC225" t="s">
        <v>1969</v>
      </c>
      <c r="AE225" t="s">
        <v>1969</v>
      </c>
      <c r="AG225" t="s">
        <v>1967</v>
      </c>
    </row>
    <row r="226" spans="1:33">
      <c r="A226" t="s">
        <v>1970</v>
      </c>
      <c r="S226" t="s">
        <v>1971</v>
      </c>
      <c r="AC226" t="s">
        <v>1972</v>
      </c>
      <c r="AE226" t="s">
        <v>1972</v>
      </c>
      <c r="AG226" t="s">
        <v>1970</v>
      </c>
    </row>
    <row r="227" spans="1:33">
      <c r="A227" t="s">
        <v>1973</v>
      </c>
      <c r="S227" t="s">
        <v>1974</v>
      </c>
      <c r="AC227" t="s">
        <v>1975</v>
      </c>
      <c r="AE227" t="s">
        <v>1975</v>
      </c>
      <c r="AG227" t="s">
        <v>1973</v>
      </c>
    </row>
    <row r="228" spans="1:33">
      <c r="A228" t="s">
        <v>1976</v>
      </c>
      <c r="S228" t="s">
        <v>1977</v>
      </c>
      <c r="AC228" t="s">
        <v>1978</v>
      </c>
      <c r="AE228" t="s">
        <v>1978</v>
      </c>
      <c r="AG228" t="s">
        <v>1976</v>
      </c>
    </row>
    <row r="229" spans="1:33">
      <c r="A229" t="s">
        <v>1979</v>
      </c>
      <c r="S229" t="s">
        <v>1980</v>
      </c>
      <c r="AC229" t="s">
        <v>1981</v>
      </c>
      <c r="AE229" t="s">
        <v>1981</v>
      </c>
      <c r="AG229" t="s">
        <v>1979</v>
      </c>
    </row>
    <row r="230" spans="1:33">
      <c r="A230" t="s">
        <v>1982</v>
      </c>
      <c r="S230" t="s">
        <v>1983</v>
      </c>
      <c r="AC230" t="s">
        <v>1984</v>
      </c>
      <c r="AE230" t="s">
        <v>1984</v>
      </c>
      <c r="AG230" t="s">
        <v>1982</v>
      </c>
    </row>
    <row r="231" spans="1:33">
      <c r="A231" t="s">
        <v>1985</v>
      </c>
      <c r="S231" t="s">
        <v>1986</v>
      </c>
      <c r="AC231" t="s">
        <v>1987</v>
      </c>
      <c r="AE231" t="s">
        <v>1987</v>
      </c>
      <c r="AG231" t="s">
        <v>1985</v>
      </c>
    </row>
    <row r="232" spans="1:33">
      <c r="A232" t="s">
        <v>1988</v>
      </c>
      <c r="S232" t="s">
        <v>1989</v>
      </c>
      <c r="AC232" t="s">
        <v>1990</v>
      </c>
      <c r="AE232" t="s">
        <v>1990</v>
      </c>
      <c r="AG232" t="s">
        <v>1988</v>
      </c>
    </row>
    <row r="233" spans="1:33">
      <c r="A233" t="s">
        <v>1991</v>
      </c>
      <c r="S233" t="s">
        <v>1992</v>
      </c>
      <c r="AC233" t="s">
        <v>1993</v>
      </c>
      <c r="AE233" t="s">
        <v>1993</v>
      </c>
      <c r="AG233" t="s">
        <v>1991</v>
      </c>
    </row>
    <row r="234" spans="1:33">
      <c r="A234" t="s">
        <v>1994</v>
      </c>
      <c r="S234" t="s">
        <v>1995</v>
      </c>
      <c r="AC234" t="s">
        <v>1996</v>
      </c>
      <c r="AE234" t="s">
        <v>1996</v>
      </c>
      <c r="AG234" t="s">
        <v>1994</v>
      </c>
    </row>
    <row r="235" spans="1:33">
      <c r="A235" t="s">
        <v>1997</v>
      </c>
      <c r="S235" t="s">
        <v>1998</v>
      </c>
      <c r="AC235" t="s">
        <v>1999</v>
      </c>
      <c r="AE235" t="s">
        <v>1999</v>
      </c>
      <c r="AG235" t="s">
        <v>1997</v>
      </c>
    </row>
    <row r="236" spans="1:33">
      <c r="A236" t="s">
        <v>475</v>
      </c>
      <c r="S236" t="s">
        <v>2000</v>
      </c>
      <c r="AC236" t="s">
        <v>2001</v>
      </c>
      <c r="AE236" t="s">
        <v>2001</v>
      </c>
      <c r="AG236" t="s">
        <v>475</v>
      </c>
    </row>
    <row r="237" spans="1:33">
      <c r="A237" t="s">
        <v>148</v>
      </c>
      <c r="S237" t="s">
        <v>2002</v>
      </c>
      <c r="AC237" t="s">
        <v>2003</v>
      </c>
      <c r="AE237" t="s">
        <v>2003</v>
      </c>
      <c r="AG237" t="s">
        <v>148</v>
      </c>
    </row>
    <row r="238" spans="1:33">
      <c r="A238" t="s">
        <v>2004</v>
      </c>
      <c r="S238" t="s">
        <v>2005</v>
      </c>
      <c r="AC238" t="s">
        <v>2006</v>
      </c>
      <c r="AE238" t="s">
        <v>2006</v>
      </c>
      <c r="AG238" t="s">
        <v>2004</v>
      </c>
    </row>
    <row r="239" spans="1:33">
      <c r="A239" t="s">
        <v>2007</v>
      </c>
      <c r="S239" t="s">
        <v>2008</v>
      </c>
      <c r="AC239" t="s">
        <v>2009</v>
      </c>
      <c r="AE239" t="s">
        <v>2009</v>
      </c>
      <c r="AG239" t="s">
        <v>2007</v>
      </c>
    </row>
    <row r="240" spans="1:33">
      <c r="A240" t="s">
        <v>2010</v>
      </c>
      <c r="S240" t="s">
        <v>2011</v>
      </c>
      <c r="AC240" t="s">
        <v>2012</v>
      </c>
      <c r="AE240" t="s">
        <v>2012</v>
      </c>
      <c r="AG240" t="s">
        <v>2010</v>
      </c>
    </row>
    <row r="241" spans="1:33">
      <c r="A241" t="s">
        <v>2013</v>
      </c>
      <c r="S241" t="s">
        <v>2014</v>
      </c>
      <c r="AC241" t="s">
        <v>2015</v>
      </c>
      <c r="AE241" t="s">
        <v>2015</v>
      </c>
      <c r="AG241" t="s">
        <v>2013</v>
      </c>
    </row>
    <row r="242" spans="1:33">
      <c r="A242" t="s">
        <v>2016</v>
      </c>
      <c r="S242" t="s">
        <v>2017</v>
      </c>
      <c r="AC242" t="s">
        <v>2018</v>
      </c>
      <c r="AE242" t="s">
        <v>2018</v>
      </c>
      <c r="AG242" t="s">
        <v>2016</v>
      </c>
    </row>
    <row r="243" spans="1:33">
      <c r="A243" t="s">
        <v>2019</v>
      </c>
      <c r="S243" t="s">
        <v>2020</v>
      </c>
      <c r="AC243" t="s">
        <v>2021</v>
      </c>
      <c r="AE243" t="s">
        <v>2021</v>
      </c>
      <c r="AG243" t="s">
        <v>2019</v>
      </c>
    </row>
    <row r="244" spans="1:33">
      <c r="A244" t="s">
        <v>2022</v>
      </c>
      <c r="S244" t="s">
        <v>2023</v>
      </c>
      <c r="AC244" t="s">
        <v>2024</v>
      </c>
      <c r="AE244" t="s">
        <v>2024</v>
      </c>
      <c r="AG244" t="s">
        <v>2022</v>
      </c>
    </row>
    <row r="245" spans="1:33">
      <c r="A245" t="s">
        <v>2025</v>
      </c>
      <c r="S245" t="s">
        <v>2026</v>
      </c>
      <c r="AC245" t="s">
        <v>2027</v>
      </c>
      <c r="AE245" t="s">
        <v>2027</v>
      </c>
      <c r="AG245" t="s">
        <v>2025</v>
      </c>
    </row>
    <row r="246" spans="1:33">
      <c r="A246" t="s">
        <v>2028</v>
      </c>
      <c r="S246" t="s">
        <v>2029</v>
      </c>
      <c r="AG246" t="s">
        <v>2028</v>
      </c>
    </row>
    <row r="247" spans="1:33">
      <c r="A247" t="s">
        <v>2030</v>
      </c>
      <c r="S247" t="s">
        <v>2031</v>
      </c>
      <c r="AG247" t="s">
        <v>2030</v>
      </c>
    </row>
    <row r="248" spans="1:33">
      <c r="A248" t="s">
        <v>2032</v>
      </c>
      <c r="S248" t="s">
        <v>2033</v>
      </c>
      <c r="AG248" t="s">
        <v>2032</v>
      </c>
    </row>
    <row r="249" spans="1:33">
      <c r="A249" t="s">
        <v>2034</v>
      </c>
      <c r="S249" t="s">
        <v>2035</v>
      </c>
      <c r="AG249" t="s">
        <v>2034</v>
      </c>
    </row>
    <row r="250" spans="1:33">
      <c r="A250" t="s">
        <v>2036</v>
      </c>
      <c r="S250" t="s">
        <v>2037</v>
      </c>
      <c r="AG250" t="s">
        <v>2036</v>
      </c>
    </row>
    <row r="251" spans="1:33">
      <c r="A251" t="s">
        <v>2038</v>
      </c>
      <c r="S251" t="s">
        <v>2039</v>
      </c>
      <c r="AG251" t="s">
        <v>2038</v>
      </c>
    </row>
    <row r="252" spans="1:33">
      <c r="A252" t="s">
        <v>2040</v>
      </c>
      <c r="S252" t="s">
        <v>2041</v>
      </c>
      <c r="AG252" t="s">
        <v>2040</v>
      </c>
    </row>
    <row r="253" spans="1:33">
      <c r="A253" t="s">
        <v>2042</v>
      </c>
      <c r="S253" t="s">
        <v>2043</v>
      </c>
      <c r="AG253" t="s">
        <v>2042</v>
      </c>
    </row>
    <row r="254" spans="1:33">
      <c r="A254" t="s">
        <v>2044</v>
      </c>
      <c r="S254" t="s">
        <v>2045</v>
      </c>
      <c r="AG254" t="s">
        <v>2044</v>
      </c>
    </row>
    <row r="255" spans="1:33">
      <c r="A255" t="s">
        <v>2046</v>
      </c>
      <c r="S255" t="s">
        <v>2047</v>
      </c>
      <c r="AG255" t="s">
        <v>2046</v>
      </c>
    </row>
    <row r="256" spans="1:33">
      <c r="A256" t="s">
        <v>2048</v>
      </c>
      <c r="S256" t="s">
        <v>2049</v>
      </c>
      <c r="AG256" t="s">
        <v>2048</v>
      </c>
    </row>
    <row r="257" spans="1:33">
      <c r="A257" t="s">
        <v>2050</v>
      </c>
      <c r="S257" t="s">
        <v>2051</v>
      </c>
      <c r="AG257" t="s">
        <v>2050</v>
      </c>
    </row>
    <row r="258" spans="1:33">
      <c r="A258" t="s">
        <v>2052</v>
      </c>
      <c r="S258" t="s">
        <v>2053</v>
      </c>
      <c r="AG258" t="s">
        <v>2052</v>
      </c>
    </row>
    <row r="259" spans="1:33">
      <c r="A259" t="s">
        <v>2054</v>
      </c>
      <c r="S259" t="s">
        <v>2055</v>
      </c>
      <c r="AG259" t="s">
        <v>2054</v>
      </c>
    </row>
    <row r="260" spans="1:33">
      <c r="A260" t="s">
        <v>2056</v>
      </c>
      <c r="S260" t="s">
        <v>2057</v>
      </c>
      <c r="AG260" t="s">
        <v>2056</v>
      </c>
    </row>
    <row r="261" spans="1:33">
      <c r="A261" t="s">
        <v>2058</v>
      </c>
      <c r="S261" t="s">
        <v>2059</v>
      </c>
      <c r="AG261" t="s">
        <v>2058</v>
      </c>
    </row>
    <row r="262" spans="1:33">
      <c r="A262" t="s">
        <v>2060</v>
      </c>
      <c r="S262" t="s">
        <v>2061</v>
      </c>
      <c r="AG262" t="s">
        <v>2060</v>
      </c>
    </row>
    <row r="263" spans="1:33">
      <c r="A263" t="s">
        <v>2062</v>
      </c>
      <c r="S263" t="s">
        <v>2063</v>
      </c>
      <c r="AG263" t="s">
        <v>2062</v>
      </c>
    </row>
    <row r="264" spans="1:33">
      <c r="A264" t="s">
        <v>2064</v>
      </c>
      <c r="S264" t="s">
        <v>2065</v>
      </c>
      <c r="AG264" t="s">
        <v>2064</v>
      </c>
    </row>
    <row r="265" spans="1:33">
      <c r="A265" t="s">
        <v>2066</v>
      </c>
      <c r="S265" t="s">
        <v>2067</v>
      </c>
      <c r="AG265" t="s">
        <v>2066</v>
      </c>
    </row>
    <row r="266" spans="1:33">
      <c r="A266" t="s">
        <v>2068</v>
      </c>
      <c r="S266" t="s">
        <v>2069</v>
      </c>
      <c r="AG266" t="s">
        <v>2068</v>
      </c>
    </row>
    <row r="267" spans="1:33">
      <c r="A267" t="s">
        <v>2070</v>
      </c>
      <c r="S267" t="s">
        <v>2071</v>
      </c>
      <c r="AG267" t="s">
        <v>2070</v>
      </c>
    </row>
    <row r="268" spans="1:33">
      <c r="A268" t="s">
        <v>2072</v>
      </c>
      <c r="S268" t="s">
        <v>2073</v>
      </c>
      <c r="AG268" t="s">
        <v>2072</v>
      </c>
    </row>
    <row r="269" spans="1:33">
      <c r="A269" t="s">
        <v>2074</v>
      </c>
      <c r="S269" t="s">
        <v>2075</v>
      </c>
      <c r="AG269" t="s">
        <v>2074</v>
      </c>
    </row>
    <row r="270" spans="1:33">
      <c r="A270" t="s">
        <v>2076</v>
      </c>
      <c r="S270" t="s">
        <v>2077</v>
      </c>
      <c r="AG270" t="s">
        <v>2076</v>
      </c>
    </row>
    <row r="271" spans="1:33">
      <c r="A271" t="s">
        <v>2078</v>
      </c>
      <c r="S271" t="s">
        <v>2079</v>
      </c>
      <c r="AG271" t="s">
        <v>2078</v>
      </c>
    </row>
    <row r="272" spans="1:33">
      <c r="A272" t="s">
        <v>2080</v>
      </c>
      <c r="S272" t="s">
        <v>2081</v>
      </c>
      <c r="AG272" t="s">
        <v>2080</v>
      </c>
    </row>
    <row r="273" spans="1:33">
      <c r="A273" t="s">
        <v>2082</v>
      </c>
      <c r="S273" t="s">
        <v>2083</v>
      </c>
      <c r="AG273" t="s">
        <v>2082</v>
      </c>
    </row>
    <row r="274" spans="1:33">
      <c r="A274" t="s">
        <v>2084</v>
      </c>
      <c r="S274" t="s">
        <v>2085</v>
      </c>
      <c r="AG274" t="s">
        <v>2084</v>
      </c>
    </row>
    <row r="275" spans="1:33">
      <c r="A275" t="s">
        <v>2086</v>
      </c>
      <c r="S275" t="s">
        <v>2087</v>
      </c>
      <c r="AG275" t="s">
        <v>2086</v>
      </c>
    </row>
    <row r="276" spans="1:33">
      <c r="A276" t="s">
        <v>2088</v>
      </c>
      <c r="S276" t="s">
        <v>2089</v>
      </c>
      <c r="AG276" t="s">
        <v>2088</v>
      </c>
    </row>
    <row r="277" spans="1:33">
      <c r="A277" t="s">
        <v>2090</v>
      </c>
      <c r="S277" t="s">
        <v>2091</v>
      </c>
      <c r="AG277" t="s">
        <v>2090</v>
      </c>
    </row>
    <row r="278" spans="1:33">
      <c r="A278" t="s">
        <v>2092</v>
      </c>
      <c r="S278" t="s">
        <v>2093</v>
      </c>
      <c r="AG278" t="s">
        <v>2092</v>
      </c>
    </row>
    <row r="279" spans="1:33">
      <c r="A279" t="s">
        <v>2094</v>
      </c>
      <c r="S279" t="s">
        <v>2095</v>
      </c>
      <c r="AG279" t="s">
        <v>2094</v>
      </c>
    </row>
    <row r="280" spans="1:33">
      <c r="A280" t="s">
        <v>2096</v>
      </c>
      <c r="AG280" t="s">
        <v>2096</v>
      </c>
    </row>
    <row r="281" spans="1:33">
      <c r="A281" t="s">
        <v>2097</v>
      </c>
      <c r="AG281" t="s">
        <v>2097</v>
      </c>
    </row>
    <row r="282" spans="1:33">
      <c r="A282" t="s">
        <v>2098</v>
      </c>
      <c r="AG282" t="s">
        <v>2098</v>
      </c>
    </row>
    <row r="283" spans="1:33">
      <c r="A283" t="s">
        <v>2099</v>
      </c>
      <c r="AG283" t="s">
        <v>2099</v>
      </c>
    </row>
    <row r="284" spans="1:33">
      <c r="A284" t="s">
        <v>2100</v>
      </c>
      <c r="AG284" t="s">
        <v>2100</v>
      </c>
    </row>
    <row r="285" spans="1:33">
      <c r="A285" t="s">
        <v>2101</v>
      </c>
      <c r="AG285" t="s">
        <v>2101</v>
      </c>
    </row>
    <row r="286" spans="1:33">
      <c r="A286" t="s">
        <v>2102</v>
      </c>
      <c r="AG286" t="s">
        <v>2102</v>
      </c>
    </row>
    <row r="287" spans="1:33">
      <c r="A287" t="s">
        <v>2103</v>
      </c>
      <c r="AG287" t="s">
        <v>2103</v>
      </c>
    </row>
    <row r="288" spans="1:33">
      <c r="A288" t="s">
        <v>2104</v>
      </c>
      <c r="AG288" t="s">
        <v>2104</v>
      </c>
    </row>
    <row r="289" spans="1:33">
      <c r="A289" t="s">
        <v>2105</v>
      </c>
      <c r="AG289" t="s">
        <v>2105</v>
      </c>
    </row>
    <row r="290" spans="1:33">
      <c r="A290" t="s">
        <v>2106</v>
      </c>
      <c r="AG290" t="s">
        <v>2106</v>
      </c>
    </row>
    <row r="291" spans="1:33">
      <c r="A291" t="s">
        <v>2107</v>
      </c>
      <c r="AG291" t="s">
        <v>2107</v>
      </c>
    </row>
    <row r="292" spans="1:33">
      <c r="A292" t="s">
        <v>2108</v>
      </c>
      <c r="AG292" t="s">
        <v>2108</v>
      </c>
    </row>
    <row r="293" spans="1:33">
      <c r="A293" t="s">
        <v>2109</v>
      </c>
      <c r="AG293" t="s">
        <v>2109</v>
      </c>
    </row>
    <row r="294" spans="1:33">
      <c r="A294" t="s">
        <v>2110</v>
      </c>
      <c r="AG294" t="s">
        <v>2110</v>
      </c>
    </row>
    <row r="295" spans="1:33">
      <c r="A295" t="s">
        <v>2111</v>
      </c>
      <c r="AG295" t="s">
        <v>2111</v>
      </c>
    </row>
    <row r="296" spans="1:33">
      <c r="A296" t="s">
        <v>2112</v>
      </c>
      <c r="AG296" t="s">
        <v>2112</v>
      </c>
    </row>
    <row r="297" spans="1:33">
      <c r="A297" t="s">
        <v>2113</v>
      </c>
      <c r="AG297" t="s">
        <v>2113</v>
      </c>
    </row>
    <row r="298" spans="1:33">
      <c r="A298" t="s">
        <v>2114</v>
      </c>
      <c r="AG298" t="s">
        <v>2114</v>
      </c>
    </row>
    <row r="299" spans="1:33">
      <c r="A299" t="s">
        <v>2115</v>
      </c>
      <c r="AG299" t="s">
        <v>2115</v>
      </c>
    </row>
    <row r="300" spans="1:33">
      <c r="A300" t="s">
        <v>2116</v>
      </c>
      <c r="AG300" t="s">
        <v>2116</v>
      </c>
    </row>
    <row r="301" spans="1:33">
      <c r="A301" t="s">
        <v>2117</v>
      </c>
      <c r="AG301" t="s">
        <v>2117</v>
      </c>
    </row>
    <row r="302" spans="1:33">
      <c r="A302" t="s">
        <v>2118</v>
      </c>
      <c r="AG302" t="s">
        <v>2118</v>
      </c>
    </row>
    <row r="303" spans="1:33">
      <c r="A303" t="s">
        <v>2119</v>
      </c>
      <c r="AG303" t="s">
        <v>2119</v>
      </c>
    </row>
    <row r="304" spans="1:33">
      <c r="A304" t="s">
        <v>2120</v>
      </c>
      <c r="AG304" t="s">
        <v>2120</v>
      </c>
    </row>
    <row r="305" spans="1:33">
      <c r="A305" t="s">
        <v>2121</v>
      </c>
      <c r="AG305" t="s">
        <v>2121</v>
      </c>
    </row>
    <row r="306" spans="1:33">
      <c r="A306" t="s">
        <v>2122</v>
      </c>
      <c r="AG306" t="s">
        <v>2122</v>
      </c>
    </row>
    <row r="307" spans="1:33">
      <c r="A307" t="s">
        <v>2123</v>
      </c>
      <c r="AG307" t="s">
        <v>2123</v>
      </c>
    </row>
    <row r="308" spans="1:33">
      <c r="A308" t="s">
        <v>2124</v>
      </c>
      <c r="AG308" t="s">
        <v>2124</v>
      </c>
    </row>
    <row r="309" spans="1:33">
      <c r="A309" t="s">
        <v>2125</v>
      </c>
      <c r="AG309" t="s">
        <v>2125</v>
      </c>
    </row>
    <row r="310" spans="1:33">
      <c r="A310" t="s">
        <v>2126</v>
      </c>
      <c r="AG310" t="s">
        <v>2126</v>
      </c>
    </row>
    <row r="311" spans="1:33">
      <c r="A311" t="s">
        <v>2127</v>
      </c>
      <c r="AG311" t="s">
        <v>2127</v>
      </c>
    </row>
    <row r="312" spans="1:33">
      <c r="A312" t="s">
        <v>2128</v>
      </c>
      <c r="AG312" t="s">
        <v>2128</v>
      </c>
    </row>
    <row r="313" spans="1:33">
      <c r="A313" t="s">
        <v>2129</v>
      </c>
      <c r="AG313" t="s">
        <v>2129</v>
      </c>
    </row>
    <row r="314" spans="1:33">
      <c r="A314" t="s">
        <v>2130</v>
      </c>
      <c r="AG314" t="s">
        <v>2130</v>
      </c>
    </row>
    <row r="315" spans="1:33">
      <c r="A315" t="s">
        <v>2131</v>
      </c>
      <c r="AG315" t="s">
        <v>2131</v>
      </c>
    </row>
    <row r="316" spans="1:33">
      <c r="A316" t="s">
        <v>2132</v>
      </c>
      <c r="AG316" t="s">
        <v>2132</v>
      </c>
    </row>
    <row r="317" spans="1:33">
      <c r="A317" t="s">
        <v>2133</v>
      </c>
      <c r="AG317" t="s">
        <v>2133</v>
      </c>
    </row>
    <row r="318" spans="1:33">
      <c r="A318" t="s">
        <v>2134</v>
      </c>
      <c r="AG318" t="s">
        <v>2134</v>
      </c>
    </row>
    <row r="319" spans="1:33">
      <c r="A319" t="s">
        <v>2135</v>
      </c>
      <c r="AG319" t="s">
        <v>2135</v>
      </c>
    </row>
    <row r="320" spans="1:33">
      <c r="A320" t="s">
        <v>2136</v>
      </c>
      <c r="AG320" t="s">
        <v>2136</v>
      </c>
    </row>
    <row r="321" spans="1:33">
      <c r="A321" t="s">
        <v>2137</v>
      </c>
      <c r="AG321" t="s">
        <v>2137</v>
      </c>
    </row>
    <row r="322" spans="1:33">
      <c r="A322" t="s">
        <v>2138</v>
      </c>
      <c r="AG322" t="s">
        <v>2138</v>
      </c>
    </row>
    <row r="323" spans="1:33">
      <c r="A323" t="s">
        <v>2139</v>
      </c>
      <c r="AG323" t="s">
        <v>2139</v>
      </c>
    </row>
    <row r="324" spans="1:33">
      <c r="A324" t="s">
        <v>2140</v>
      </c>
      <c r="AG324" t="s">
        <v>2140</v>
      </c>
    </row>
    <row r="325" spans="1:33">
      <c r="A325" t="s">
        <v>2141</v>
      </c>
      <c r="AG325" t="s">
        <v>2141</v>
      </c>
    </row>
    <row r="326" spans="1:33">
      <c r="A326" t="s">
        <v>2142</v>
      </c>
      <c r="AG326" t="s">
        <v>2142</v>
      </c>
    </row>
    <row r="327" spans="1:33">
      <c r="A327" t="s">
        <v>2143</v>
      </c>
      <c r="AG327" t="s">
        <v>2143</v>
      </c>
    </row>
    <row r="328" spans="1:33">
      <c r="A328" t="s">
        <v>2144</v>
      </c>
      <c r="AG328" t="s">
        <v>2144</v>
      </c>
    </row>
    <row r="329" spans="1:33">
      <c r="A329" t="s">
        <v>2145</v>
      </c>
      <c r="AG329" t="s">
        <v>2145</v>
      </c>
    </row>
    <row r="330" spans="1:33">
      <c r="A330" t="s">
        <v>2146</v>
      </c>
      <c r="AG330" t="s">
        <v>2146</v>
      </c>
    </row>
    <row r="331" spans="1:33">
      <c r="A331" t="s">
        <v>2147</v>
      </c>
      <c r="AG331" t="s">
        <v>2147</v>
      </c>
    </row>
    <row r="332" spans="1:33">
      <c r="A332" t="s">
        <v>2148</v>
      </c>
      <c r="AG332" t="s">
        <v>2148</v>
      </c>
    </row>
    <row r="333" spans="1:33">
      <c r="A333" t="s">
        <v>2149</v>
      </c>
      <c r="AG333" t="s">
        <v>2149</v>
      </c>
    </row>
    <row r="334" spans="1:33">
      <c r="A334" t="s">
        <v>2150</v>
      </c>
      <c r="AG334" t="s">
        <v>2150</v>
      </c>
    </row>
    <row r="335" spans="1:33">
      <c r="A335" t="s">
        <v>2151</v>
      </c>
      <c r="AG335" t="s">
        <v>2151</v>
      </c>
    </row>
    <row r="336" spans="1:33">
      <c r="A336" t="s">
        <v>2152</v>
      </c>
      <c r="AG336" t="s">
        <v>2152</v>
      </c>
    </row>
    <row r="337" spans="1:33">
      <c r="A337" t="s">
        <v>2153</v>
      </c>
      <c r="AG337" t="s">
        <v>2153</v>
      </c>
    </row>
    <row r="338" spans="1:33">
      <c r="A338" t="s">
        <v>2154</v>
      </c>
      <c r="AG338" t="s">
        <v>2154</v>
      </c>
    </row>
    <row r="339" spans="1:33">
      <c r="A339" t="s">
        <v>2155</v>
      </c>
      <c r="AG339" t="s">
        <v>2155</v>
      </c>
    </row>
    <row r="340" spans="1:33">
      <c r="A340" t="s">
        <v>2156</v>
      </c>
      <c r="AG340" t="s">
        <v>2156</v>
      </c>
    </row>
    <row r="341" spans="1:33">
      <c r="A341" t="s">
        <v>2157</v>
      </c>
      <c r="AG341" t="s">
        <v>2157</v>
      </c>
    </row>
    <row r="342" spans="1:33">
      <c r="A342" t="s">
        <v>2158</v>
      </c>
      <c r="AG342" t="s">
        <v>2158</v>
      </c>
    </row>
    <row r="343" spans="1:33">
      <c r="A343" t="s">
        <v>2159</v>
      </c>
      <c r="AG343" t="s">
        <v>2159</v>
      </c>
    </row>
    <row r="344" spans="1:33">
      <c r="A344" t="s">
        <v>2160</v>
      </c>
      <c r="AG344" t="s">
        <v>2160</v>
      </c>
    </row>
    <row r="345" spans="1:33">
      <c r="A345" t="s">
        <v>2161</v>
      </c>
      <c r="AG345" t="s">
        <v>2161</v>
      </c>
    </row>
    <row r="346" spans="1:33">
      <c r="A346" t="s">
        <v>2162</v>
      </c>
      <c r="AG346" t="s">
        <v>2162</v>
      </c>
    </row>
    <row r="347" spans="1:33">
      <c r="A347" t="s">
        <v>2163</v>
      </c>
      <c r="AG347" t="s">
        <v>2163</v>
      </c>
    </row>
    <row r="348" spans="1:33">
      <c r="A348" t="s">
        <v>2164</v>
      </c>
      <c r="AG348" t="s">
        <v>2164</v>
      </c>
    </row>
    <row r="349" spans="1:33">
      <c r="A349" t="s">
        <v>2165</v>
      </c>
      <c r="AG349" t="s">
        <v>2165</v>
      </c>
    </row>
    <row r="350" spans="1:33">
      <c r="A350" t="s">
        <v>2166</v>
      </c>
      <c r="AG350" t="s">
        <v>2166</v>
      </c>
    </row>
    <row r="351" spans="1:33">
      <c r="A351" t="s">
        <v>2167</v>
      </c>
      <c r="AG351" t="s">
        <v>2167</v>
      </c>
    </row>
    <row r="352" spans="1:33">
      <c r="A352" t="s">
        <v>2168</v>
      </c>
      <c r="AG352" t="s">
        <v>2168</v>
      </c>
    </row>
    <row r="353" spans="1:33">
      <c r="A353" t="s">
        <v>2169</v>
      </c>
      <c r="AG353" t="s">
        <v>2169</v>
      </c>
    </row>
    <row r="354" spans="1:33">
      <c r="A354" t="s">
        <v>2170</v>
      </c>
      <c r="AG354" t="s">
        <v>2170</v>
      </c>
    </row>
    <row r="355" spans="1:33">
      <c r="A355" t="s">
        <v>2171</v>
      </c>
      <c r="AG355" t="s">
        <v>2171</v>
      </c>
    </row>
    <row r="356" spans="1:33">
      <c r="A356" t="s">
        <v>2172</v>
      </c>
      <c r="AG356" t="s">
        <v>2172</v>
      </c>
    </row>
    <row r="357" spans="1:33">
      <c r="A357" t="s">
        <v>2173</v>
      </c>
      <c r="AG357" t="s">
        <v>2173</v>
      </c>
    </row>
    <row r="358" spans="1:33">
      <c r="A358" t="s">
        <v>2174</v>
      </c>
      <c r="AG358" t="s">
        <v>2174</v>
      </c>
    </row>
    <row r="359" spans="1:33">
      <c r="A359" t="s">
        <v>2175</v>
      </c>
      <c r="AG359" t="s">
        <v>2175</v>
      </c>
    </row>
    <row r="360" spans="1:33">
      <c r="A360" t="s">
        <v>2176</v>
      </c>
      <c r="AG360" t="s">
        <v>2176</v>
      </c>
    </row>
    <row r="361" spans="1:33">
      <c r="A361" t="s">
        <v>2177</v>
      </c>
      <c r="AG361" t="s">
        <v>2177</v>
      </c>
    </row>
    <row r="362" spans="1:33">
      <c r="A362" t="s">
        <v>2178</v>
      </c>
      <c r="AG362" t="s">
        <v>2178</v>
      </c>
    </row>
    <row r="363" spans="1:33">
      <c r="A363" t="s">
        <v>2179</v>
      </c>
      <c r="AG363" t="s">
        <v>2179</v>
      </c>
    </row>
    <row r="364" spans="1:33">
      <c r="A364" t="s">
        <v>2180</v>
      </c>
      <c r="AG364" t="s">
        <v>2180</v>
      </c>
    </row>
    <row r="365" spans="1:33">
      <c r="A365" t="s">
        <v>2181</v>
      </c>
      <c r="AG365" t="s">
        <v>2181</v>
      </c>
    </row>
    <row r="366" spans="1:33">
      <c r="A366" t="s">
        <v>2182</v>
      </c>
      <c r="AG366" t="s">
        <v>2182</v>
      </c>
    </row>
    <row r="367" spans="1:33">
      <c r="A367" t="s">
        <v>2183</v>
      </c>
      <c r="AG367" t="s">
        <v>2183</v>
      </c>
    </row>
    <row r="368" spans="1:33">
      <c r="A368" t="s">
        <v>2184</v>
      </c>
      <c r="AG368" t="s">
        <v>2184</v>
      </c>
    </row>
    <row r="369" spans="1:33">
      <c r="A369" t="s">
        <v>2185</v>
      </c>
      <c r="AG369" t="s">
        <v>2185</v>
      </c>
    </row>
    <row r="370" spans="1:33">
      <c r="A370" t="s">
        <v>2186</v>
      </c>
      <c r="AG370" t="s">
        <v>2186</v>
      </c>
    </row>
    <row r="371" spans="1:33">
      <c r="A371" t="s">
        <v>2187</v>
      </c>
      <c r="AG371" t="s">
        <v>2187</v>
      </c>
    </row>
    <row r="372" spans="1:33">
      <c r="A372" t="s">
        <v>2188</v>
      </c>
      <c r="AG372" t="s">
        <v>2188</v>
      </c>
    </row>
    <row r="373" spans="1:33">
      <c r="A373" t="s">
        <v>2189</v>
      </c>
      <c r="AG373" t="s">
        <v>2189</v>
      </c>
    </row>
    <row r="374" spans="1:33">
      <c r="A374" t="s">
        <v>2190</v>
      </c>
      <c r="AG374" t="s">
        <v>2190</v>
      </c>
    </row>
    <row r="375" spans="1:33">
      <c r="A375" t="s">
        <v>2191</v>
      </c>
      <c r="AG375" t="s">
        <v>2191</v>
      </c>
    </row>
    <row r="376" spans="1:33">
      <c r="A376" t="s">
        <v>2192</v>
      </c>
      <c r="AG376" t="s">
        <v>2192</v>
      </c>
    </row>
    <row r="377" spans="1:33">
      <c r="A377" t="s">
        <v>2193</v>
      </c>
      <c r="AG377" t="s">
        <v>2193</v>
      </c>
    </row>
    <row r="378" spans="1:33">
      <c r="A378" t="s">
        <v>2194</v>
      </c>
      <c r="AG378" t="s">
        <v>2194</v>
      </c>
    </row>
    <row r="379" spans="1:33">
      <c r="A379" t="s">
        <v>2195</v>
      </c>
      <c r="AG379" t="s">
        <v>2195</v>
      </c>
    </row>
    <row r="380" spans="1:33">
      <c r="A380" t="s">
        <v>2196</v>
      </c>
      <c r="AG380" t="s">
        <v>2196</v>
      </c>
    </row>
    <row r="381" spans="1:33">
      <c r="A381" t="s">
        <v>2197</v>
      </c>
      <c r="AG381" t="s">
        <v>2197</v>
      </c>
    </row>
    <row r="382" spans="1:33">
      <c r="A382" t="s">
        <v>2198</v>
      </c>
      <c r="AG382" t="s">
        <v>2198</v>
      </c>
    </row>
    <row r="383" spans="1:33">
      <c r="A383" t="s">
        <v>2199</v>
      </c>
      <c r="AG383" t="s">
        <v>2199</v>
      </c>
    </row>
    <row r="384" spans="1:33">
      <c r="A384" t="s">
        <v>2200</v>
      </c>
      <c r="AG384" t="s">
        <v>2200</v>
      </c>
    </row>
    <row r="385" spans="1:33">
      <c r="A385" t="s">
        <v>2201</v>
      </c>
      <c r="AG385" t="s">
        <v>2201</v>
      </c>
    </row>
    <row r="386" spans="1:33">
      <c r="A386" t="s">
        <v>2202</v>
      </c>
      <c r="AG386" t="s">
        <v>2202</v>
      </c>
    </row>
    <row r="387" spans="1:33">
      <c r="A387" t="s">
        <v>2203</v>
      </c>
      <c r="AG387" t="s">
        <v>2203</v>
      </c>
    </row>
    <row r="388" spans="1:33">
      <c r="A388" t="s">
        <v>2204</v>
      </c>
      <c r="AG388" t="s">
        <v>2204</v>
      </c>
    </row>
  </sheetData>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先看说明</vt:lpstr>
      <vt:lpstr>义务教育测算表</vt:lpstr>
      <vt:lpstr>在职</vt:lpstr>
      <vt:lpstr>离退休</vt:lpstr>
      <vt:lpstr>其他</vt:lpstr>
      <vt:lpstr>取数表</vt:lpstr>
      <vt:lpstr>hidden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黄璐瑶</cp:lastModifiedBy>
  <dcterms:created xsi:type="dcterms:W3CDTF">2022-01-14T11:36:00Z</dcterms:created>
  <cp:lastPrinted>2022-01-13T05:42:00Z</cp:lastPrinted>
  <dcterms:modified xsi:type="dcterms:W3CDTF">2024-10-28T00:37:51Z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3E37B8660DD240CAAD2919DA9873F471_13</vt:lpwstr>
  </property>
  <property fmtid="{D5CDD505-2E9C-101B-9397-08002B2CF9AE}" pid="3" name="KSOProductBuildVer">
    <vt:lpwstr>2052-12.1.0.18608</vt:lpwstr>
  </property>
  <property fmtid="{D5CDD505-2E9C-101B-9397-08002B2CF9AE}" pid="4" name="KSOReadingLayout">
    <vt:bool>true</vt:bool>
  </property>
</Properties>
</file>