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615"/>
  </bookViews>
  <sheets>
    <sheet name="Sheet2" sheetId="1" r:id="rId1"/>
  </sheets>
  <definedNames>
    <definedName name="_xlnm.Print_Titles" localSheetId="0">Sheet2!$2:$7</definedName>
  </definedNames>
  <calcPr calcId="144525"/>
</workbook>
</file>

<file path=xl/sharedStrings.xml><?xml version="1.0" encoding="utf-8"?>
<sst xmlns="http://schemas.openxmlformats.org/spreadsheetml/2006/main" count="126">
  <si>
    <t>附表：</t>
  </si>
  <si>
    <t>2020年度营造林生产计划表</t>
  </si>
  <si>
    <t>单位：万亩、个</t>
  </si>
  <si>
    <t>地  区</t>
  </si>
  <si>
    <t>总计</t>
  </si>
  <si>
    <t>造林任务</t>
  </si>
  <si>
    <t>乡村绿化美化</t>
  </si>
  <si>
    <t>森林
抚育（含面上抚育）</t>
  </si>
  <si>
    <t>合计</t>
  </si>
  <si>
    <t>新造林</t>
  </si>
  <si>
    <t>退化林修复(含人工更新）</t>
  </si>
  <si>
    <t>乡村绿化面积</t>
  </si>
  <si>
    <t>拟建设国家森林乡村个数</t>
  </si>
  <si>
    <t>人工造林</t>
  </si>
  <si>
    <t>封山育林</t>
  </si>
  <si>
    <t>全省合计</t>
  </si>
  <si>
    <t>武汉市</t>
  </si>
  <si>
    <t>东西湖区</t>
  </si>
  <si>
    <t>经开区</t>
  </si>
  <si>
    <t>黄陂区</t>
  </si>
  <si>
    <t>新洲区</t>
  </si>
  <si>
    <t>江夏区</t>
  </si>
  <si>
    <t>蔡甸区</t>
  </si>
  <si>
    <t>黄石市</t>
  </si>
  <si>
    <t>大冶市</t>
  </si>
  <si>
    <t>阳新县</t>
  </si>
  <si>
    <t>十堰市</t>
  </si>
  <si>
    <t>十堰经济开发区</t>
  </si>
  <si>
    <t>张湾区</t>
  </si>
  <si>
    <t>茅箭区</t>
  </si>
  <si>
    <t>武当山特区</t>
  </si>
  <si>
    <t>丹江口市</t>
  </si>
  <si>
    <t>郧阳区</t>
  </si>
  <si>
    <t>郧西县</t>
  </si>
  <si>
    <t>竹山县</t>
  </si>
  <si>
    <t>竹溪县</t>
  </si>
  <si>
    <t>房  县</t>
  </si>
  <si>
    <t>荆州市</t>
  </si>
  <si>
    <t>市  直</t>
  </si>
  <si>
    <t>荆州区</t>
  </si>
  <si>
    <t>沙市区</t>
  </si>
  <si>
    <t>江陵县</t>
  </si>
  <si>
    <t>松滋市</t>
  </si>
  <si>
    <t>公安县</t>
  </si>
  <si>
    <t>石首市</t>
  </si>
  <si>
    <t>监利县</t>
  </si>
  <si>
    <t>洪湖市</t>
  </si>
  <si>
    <t>宜昌市</t>
  </si>
  <si>
    <t>夷陵区</t>
  </si>
  <si>
    <t>宜都市</t>
  </si>
  <si>
    <t>枝江市</t>
  </si>
  <si>
    <t>当阳市</t>
  </si>
  <si>
    <t>远安县</t>
  </si>
  <si>
    <t>兴山县</t>
  </si>
  <si>
    <t>秭归县</t>
  </si>
  <si>
    <t>长阳县</t>
  </si>
  <si>
    <t>五峰县</t>
  </si>
  <si>
    <t>襄阳市</t>
  </si>
  <si>
    <r>
      <rPr>
        <sz val="11"/>
        <color theme="1"/>
        <rFont val="宋体"/>
        <charset val="134"/>
      </rPr>
      <t xml:space="preserve">市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</rPr>
      <t>直</t>
    </r>
  </si>
  <si>
    <t>襄城区</t>
  </si>
  <si>
    <t>樊城区</t>
  </si>
  <si>
    <t>襄州区</t>
  </si>
  <si>
    <t>老河口市</t>
  </si>
  <si>
    <t>枣阳市</t>
  </si>
  <si>
    <t>宜城市</t>
  </si>
  <si>
    <t>南漳县</t>
  </si>
  <si>
    <t>谷城县</t>
  </si>
  <si>
    <t>保康县</t>
  </si>
  <si>
    <t>鄂州市</t>
  </si>
  <si>
    <t>鄂城区</t>
  </si>
  <si>
    <t>葛店开发区</t>
  </si>
  <si>
    <t>梁子湖区</t>
  </si>
  <si>
    <t>华容区</t>
  </si>
  <si>
    <t>荆门市</t>
  </si>
  <si>
    <t>荆门市直</t>
  </si>
  <si>
    <t>掇刀区</t>
  </si>
  <si>
    <t>屈家岭管理区</t>
  </si>
  <si>
    <t>东宝区</t>
  </si>
  <si>
    <t>京山市</t>
  </si>
  <si>
    <t>钟祥市</t>
  </si>
  <si>
    <t>沙洋县</t>
  </si>
  <si>
    <t>孝感市</t>
  </si>
  <si>
    <t>孝南区</t>
  </si>
  <si>
    <t>孝昌县</t>
  </si>
  <si>
    <t>大悟县</t>
  </si>
  <si>
    <t>安陆市</t>
  </si>
  <si>
    <t>云梦县</t>
  </si>
  <si>
    <t>应城市</t>
  </si>
  <si>
    <t>汉川市</t>
  </si>
  <si>
    <t>黄冈市</t>
  </si>
  <si>
    <t>黄州区</t>
  </si>
  <si>
    <t>团风县</t>
  </si>
  <si>
    <t>红安县</t>
  </si>
  <si>
    <t>麻城市</t>
  </si>
  <si>
    <t>罗田县</t>
  </si>
  <si>
    <t>英山县</t>
  </si>
  <si>
    <t>浠水县</t>
  </si>
  <si>
    <t>蕲春县</t>
  </si>
  <si>
    <t>武穴市</t>
  </si>
  <si>
    <t>黄梅县</t>
  </si>
  <si>
    <t>龙感湖</t>
  </si>
  <si>
    <t>咸宁市</t>
  </si>
  <si>
    <t>咸安区</t>
  </si>
  <si>
    <t>嘉鱼县</t>
  </si>
  <si>
    <t>赤壁市</t>
  </si>
  <si>
    <t>通城县</t>
  </si>
  <si>
    <t>崇阳县</t>
  </si>
  <si>
    <t>通山县</t>
  </si>
  <si>
    <t>随州市</t>
  </si>
  <si>
    <r>
      <rPr>
        <sz val="11"/>
        <color theme="1"/>
        <rFont val="宋体"/>
        <charset val="134"/>
      </rPr>
      <t xml:space="preserve">随 </t>
    </r>
    <r>
      <rPr>
        <sz val="11"/>
        <color theme="1"/>
        <rFont val="宋体"/>
        <charset val="134"/>
      </rPr>
      <t xml:space="preserve"> </t>
    </r>
    <r>
      <rPr>
        <sz val="11"/>
        <color theme="1"/>
        <rFont val="宋体"/>
        <charset val="134"/>
      </rPr>
      <t>县</t>
    </r>
  </si>
  <si>
    <t>广水市</t>
  </si>
  <si>
    <t>曾都区</t>
  </si>
  <si>
    <t xml:space="preserve"> 恩施州</t>
  </si>
  <si>
    <t>恩施市</t>
  </si>
  <si>
    <t>建始县</t>
  </si>
  <si>
    <t>巴东县</t>
  </si>
  <si>
    <t>利川市</t>
  </si>
  <si>
    <t>宣恩县</t>
  </si>
  <si>
    <t>咸丰县</t>
  </si>
  <si>
    <t>来凤县</t>
  </si>
  <si>
    <t>鹤峰县</t>
  </si>
  <si>
    <t>仙桃市</t>
  </si>
  <si>
    <t>天门市</t>
  </si>
  <si>
    <t>潜江市</t>
  </si>
  <si>
    <t>神农架林区</t>
  </si>
  <si>
    <t>太子山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</si>
</sst>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;[Red]\-0.00\ "/>
    <numFmt numFmtId="177" formatCode="0_ ;[Red]\-0\ "/>
    <numFmt numFmtId="178" formatCode="0_ "/>
    <numFmt numFmtId="179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11"/>
      <name val="Times New Roman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  <scheme val="major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26" fillId="15" borderId="13" applyNumberFormat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2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69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2" borderId="5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4" fillId="3" borderId="6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176" fontId="7" fillId="2" borderId="2" xfId="51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8" fontId="1" fillId="0" borderId="0" xfId="0" applyNumberFormat="1" applyFont="1">
      <alignment vertical="center"/>
    </xf>
    <xf numFmtId="178" fontId="2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3" fillId="2" borderId="6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8" fontId="3" fillId="2" borderId="5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8" fontId="4" fillId="3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6" xfId="0" applyNumberFormat="1" applyFont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4" fillId="3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6" fontId="9" fillId="0" borderId="2" xfId="0" applyNumberFormat="1" applyFont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176" fontId="4" fillId="0" borderId="2" xfId="51" applyNumberFormat="1" applyFont="1" applyBorder="1" applyAlignment="1">
      <alignment horizontal="center" vertical="center"/>
    </xf>
    <xf numFmtId="176" fontId="4" fillId="0" borderId="2" xfId="52" applyNumberFormat="1" applyFont="1" applyBorder="1" applyAlignment="1">
      <alignment horizontal="center" vertical="center"/>
    </xf>
    <xf numFmtId="176" fontId="7" fillId="0" borderId="2" xfId="52" applyNumberFormat="1" applyFont="1" applyBorder="1" applyAlignment="1">
      <alignment horizontal="center" vertical="center"/>
    </xf>
    <xf numFmtId="176" fontId="9" fillId="0" borderId="2" xfId="51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178" fontId="9" fillId="0" borderId="2" xfId="0" applyNumberFormat="1" applyFont="1" applyBorder="1" applyAlignment="1">
      <alignment horizontal="center" vertical="center"/>
    </xf>
    <xf numFmtId="178" fontId="4" fillId="0" borderId="2" xfId="51" applyNumberFormat="1" applyFont="1" applyBorder="1" applyAlignment="1">
      <alignment horizontal="center" vertical="center"/>
    </xf>
    <xf numFmtId="176" fontId="4" fillId="0" borderId="2" xfId="51" applyNumberFormat="1" applyFont="1" applyFill="1" applyBorder="1" applyAlignment="1">
      <alignment horizontal="center" vertical="center"/>
    </xf>
    <xf numFmtId="178" fontId="4" fillId="0" borderId="2" xfId="52" applyNumberFormat="1" applyFont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/>
    </xf>
    <xf numFmtId="178" fontId="7" fillId="0" borderId="2" xfId="52" applyNumberFormat="1" applyFont="1" applyBorder="1" applyAlignment="1">
      <alignment horizontal="center" vertical="center"/>
    </xf>
    <xf numFmtId="176" fontId="7" fillId="0" borderId="2" xfId="52" applyNumberFormat="1" applyFont="1" applyFill="1" applyBorder="1" applyAlignment="1">
      <alignment horizontal="center" vertical="center"/>
    </xf>
    <xf numFmtId="178" fontId="9" fillId="0" borderId="2" xfId="51" applyNumberFormat="1" applyFont="1" applyFill="1" applyBorder="1" applyAlignment="1">
      <alignment horizontal="center" vertical="center"/>
    </xf>
    <xf numFmtId="176" fontId="7" fillId="0" borderId="2" xfId="51" applyNumberFormat="1" applyFont="1" applyFill="1" applyBorder="1" applyAlignment="1">
      <alignment horizontal="center" vertical="center"/>
    </xf>
    <xf numFmtId="178" fontId="7" fillId="3" borderId="2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1"/>
  <sheetViews>
    <sheetView tabSelected="1" workbookViewId="0">
      <pane xSplit="1" ySplit="9" topLeftCell="B92" activePane="bottomRight" state="frozen"/>
      <selection/>
      <selection pane="topRight"/>
      <selection pane="bottomLeft"/>
      <selection pane="bottomRight" activeCell="L120" sqref="L120"/>
    </sheetView>
  </sheetViews>
  <sheetFormatPr defaultColWidth="9" defaultRowHeight="13.5"/>
  <cols>
    <col min="1" max="1" width="13.8833333333333" customWidth="1"/>
    <col min="2" max="2" width="7.33333333333333" customWidth="1"/>
    <col min="3" max="4" width="6.775" customWidth="1"/>
    <col min="5" max="6" width="7.66666666666667" customWidth="1"/>
    <col min="7" max="7" width="12.4416666666667" customWidth="1"/>
    <col min="8" max="8" width="6.33333333333333" customWidth="1"/>
    <col min="9" max="9" width="12.1083333333333" style="1" customWidth="1"/>
    <col min="10" max="10" width="10" customWidth="1"/>
  </cols>
  <sheetData>
    <row r="1" ht="22.05" customHeight="1" spans="1:10">
      <c r="A1" s="2" t="s">
        <v>0</v>
      </c>
      <c r="B1" s="2"/>
      <c r="C1" s="2"/>
      <c r="D1" s="2"/>
      <c r="E1" s="2"/>
      <c r="F1" s="2"/>
      <c r="G1" s="2"/>
      <c r="H1" s="2"/>
      <c r="I1" s="31"/>
      <c r="J1" s="2"/>
    </row>
    <row r="2" ht="24" spans="1:10">
      <c r="A2" s="3" t="s">
        <v>1</v>
      </c>
      <c r="B2" s="3"/>
      <c r="C2" s="3"/>
      <c r="D2" s="3"/>
      <c r="E2" s="3"/>
      <c r="F2" s="3"/>
      <c r="G2" s="3"/>
      <c r="H2" s="3"/>
      <c r="I2" s="32"/>
      <c r="J2" s="3"/>
    </row>
    <row r="3" ht="11.4" customHeight="1" spans="1:10">
      <c r="A3" s="3"/>
      <c r="B3" s="3"/>
      <c r="C3" s="3"/>
      <c r="D3" s="3"/>
      <c r="E3" s="3"/>
      <c r="F3" s="3"/>
      <c r="G3" s="3"/>
      <c r="H3" s="3"/>
      <c r="I3" s="32"/>
      <c r="J3" s="3"/>
    </row>
    <row r="4" spans="1:10">
      <c r="A4" s="4"/>
      <c r="B4" s="4"/>
      <c r="C4" s="4"/>
      <c r="D4" s="4"/>
      <c r="E4" s="4"/>
      <c r="F4" s="4"/>
      <c r="G4" s="5" t="s">
        <v>2</v>
      </c>
      <c r="H4" s="5"/>
      <c r="I4" s="33"/>
      <c r="J4" s="2"/>
    </row>
    <row r="5" spans="1:10">
      <c r="A5" s="6" t="s">
        <v>3</v>
      </c>
      <c r="B5" s="6" t="s">
        <v>4</v>
      </c>
      <c r="C5" s="7" t="s">
        <v>5</v>
      </c>
      <c r="D5" s="7"/>
      <c r="E5" s="7"/>
      <c r="F5" s="7"/>
      <c r="G5" s="7"/>
      <c r="H5" s="8" t="s">
        <v>6</v>
      </c>
      <c r="I5" s="34"/>
      <c r="J5" s="7" t="s">
        <v>7</v>
      </c>
    </row>
    <row r="6" spans="1:10">
      <c r="A6" s="9"/>
      <c r="B6" s="9"/>
      <c r="C6" s="7" t="s">
        <v>8</v>
      </c>
      <c r="D6" s="7" t="s">
        <v>9</v>
      </c>
      <c r="E6" s="7"/>
      <c r="F6" s="7"/>
      <c r="G6" s="7" t="s">
        <v>10</v>
      </c>
      <c r="H6" s="10" t="s">
        <v>11</v>
      </c>
      <c r="I6" s="35" t="s">
        <v>12</v>
      </c>
      <c r="J6" s="7"/>
    </row>
    <row r="7" ht="24" customHeight="1" spans="1:10">
      <c r="A7" s="9"/>
      <c r="B7" s="9"/>
      <c r="C7" s="7"/>
      <c r="D7" s="7" t="s">
        <v>8</v>
      </c>
      <c r="E7" s="7" t="s">
        <v>13</v>
      </c>
      <c r="F7" s="7" t="s">
        <v>14</v>
      </c>
      <c r="G7" s="7"/>
      <c r="H7" s="11"/>
      <c r="I7" s="36"/>
      <c r="J7" s="7"/>
    </row>
    <row r="8" ht="15" spans="1:10">
      <c r="A8" s="12" t="s">
        <v>15</v>
      </c>
      <c r="B8" s="13">
        <f>B9+B16+B19+B30+B40+B51+B62+B67+B75+B84+B96+B103+B108+B117+B118+B119+B120+B121</f>
        <v>859.998</v>
      </c>
      <c r="C8" s="13">
        <f t="shared" ref="C8:K8" si="0">C9+C16+C19+C30+C40+C51+C62+C67+C75+C84+C96+C103+C108+C117+C118+C119+C120+C121</f>
        <v>285.645</v>
      </c>
      <c r="D8" s="13">
        <f t="shared" si="0"/>
        <v>208.645</v>
      </c>
      <c r="E8" s="13">
        <f t="shared" si="0"/>
        <v>111.005</v>
      </c>
      <c r="F8" s="13">
        <f t="shared" si="0"/>
        <v>97.64</v>
      </c>
      <c r="G8" s="13">
        <f t="shared" si="0"/>
        <v>77</v>
      </c>
      <c r="H8" s="13">
        <f t="shared" si="0"/>
        <v>21.353</v>
      </c>
      <c r="I8" s="37">
        <f t="shared" si="0"/>
        <v>465</v>
      </c>
      <c r="J8" s="13">
        <f t="shared" si="0"/>
        <v>553</v>
      </c>
    </row>
    <row r="9" ht="15" spans="1:10">
      <c r="A9" s="14" t="s">
        <v>16</v>
      </c>
      <c r="B9" s="15">
        <f t="shared" ref="B9:H9" si="1">SUM(B10:B15)</f>
        <v>18.7</v>
      </c>
      <c r="C9" s="15">
        <f t="shared" si="1"/>
        <v>5.6</v>
      </c>
      <c r="D9" s="15">
        <f t="shared" si="1"/>
        <v>4.5</v>
      </c>
      <c r="E9" s="15">
        <f t="shared" si="1"/>
        <v>1.5</v>
      </c>
      <c r="F9" s="15">
        <f t="shared" si="1"/>
        <v>3</v>
      </c>
      <c r="G9" s="15">
        <f t="shared" si="1"/>
        <v>1.1</v>
      </c>
      <c r="H9" s="15">
        <f t="shared" si="1"/>
        <v>0.1</v>
      </c>
      <c r="I9" s="38">
        <v>8</v>
      </c>
      <c r="J9" s="15">
        <f>SUM(J10:J15)</f>
        <v>13</v>
      </c>
    </row>
    <row r="10" ht="15" spans="1:10">
      <c r="A10" s="16" t="s">
        <v>17</v>
      </c>
      <c r="B10" s="15">
        <f t="shared" ref="B10:B15" si="2">C10+H10+J10</f>
        <v>0.05</v>
      </c>
      <c r="C10" s="17">
        <f t="shared" ref="C10:C15" si="3">D10+G10</f>
        <v>0.05</v>
      </c>
      <c r="D10" s="17">
        <f t="shared" ref="D10:D15" si="4">E10+F10</f>
        <v>0.05</v>
      </c>
      <c r="E10" s="18">
        <v>0.05</v>
      </c>
      <c r="F10" s="18"/>
      <c r="G10" s="18"/>
      <c r="H10" s="18"/>
      <c r="I10" s="39"/>
      <c r="J10" s="18"/>
    </row>
    <row r="11" ht="15" spans="1:10">
      <c r="A11" s="16" t="s">
        <v>18</v>
      </c>
      <c r="B11" s="15">
        <f t="shared" si="2"/>
        <v>0.15</v>
      </c>
      <c r="C11" s="17">
        <f t="shared" si="3"/>
        <v>0.15</v>
      </c>
      <c r="D11" s="17">
        <f t="shared" si="4"/>
        <v>0.15</v>
      </c>
      <c r="E11" s="18">
        <v>0.15</v>
      </c>
      <c r="F11" s="18"/>
      <c r="G11" s="18"/>
      <c r="H11" s="18"/>
      <c r="I11" s="39"/>
      <c r="J11" s="18"/>
    </row>
    <row r="12" ht="15" spans="1:10">
      <c r="A12" s="16" t="s">
        <v>19</v>
      </c>
      <c r="B12" s="15">
        <f t="shared" si="2"/>
        <v>9.4</v>
      </c>
      <c r="C12" s="17">
        <f t="shared" si="3"/>
        <v>4.3</v>
      </c>
      <c r="D12" s="17">
        <f t="shared" si="4"/>
        <v>4</v>
      </c>
      <c r="E12" s="18">
        <v>1</v>
      </c>
      <c r="F12" s="18">
        <v>3</v>
      </c>
      <c r="G12" s="18">
        <v>0.3</v>
      </c>
      <c r="H12" s="18">
        <v>0.1</v>
      </c>
      <c r="I12" s="39"/>
      <c r="J12" s="18">
        <v>5</v>
      </c>
    </row>
    <row r="13" ht="15" spans="1:10">
      <c r="A13" s="16" t="s">
        <v>20</v>
      </c>
      <c r="B13" s="15">
        <f t="shared" si="2"/>
        <v>3.2</v>
      </c>
      <c r="C13" s="17">
        <f t="shared" si="3"/>
        <v>0.7</v>
      </c>
      <c r="D13" s="17">
        <f t="shared" si="4"/>
        <v>0.2</v>
      </c>
      <c r="E13" s="18">
        <v>0.2</v>
      </c>
      <c r="F13" s="18"/>
      <c r="G13" s="18">
        <v>0.5</v>
      </c>
      <c r="H13" s="18"/>
      <c r="I13" s="39"/>
      <c r="J13" s="18">
        <v>2.5</v>
      </c>
    </row>
    <row r="14" ht="15" spans="1:10">
      <c r="A14" s="16" t="s">
        <v>21</v>
      </c>
      <c r="B14" s="15">
        <f t="shared" si="2"/>
        <v>3.2</v>
      </c>
      <c r="C14" s="17">
        <f t="shared" si="3"/>
        <v>0.2</v>
      </c>
      <c r="D14" s="17">
        <f t="shared" si="4"/>
        <v>0</v>
      </c>
      <c r="E14" s="18"/>
      <c r="F14" s="18"/>
      <c r="G14" s="18">
        <v>0.2</v>
      </c>
      <c r="H14" s="18"/>
      <c r="I14" s="39"/>
      <c r="J14" s="18">
        <v>3</v>
      </c>
    </row>
    <row r="15" ht="15" spans="1:10">
      <c r="A15" s="16" t="s">
        <v>22</v>
      </c>
      <c r="B15" s="15">
        <f t="shared" si="2"/>
        <v>2.7</v>
      </c>
      <c r="C15" s="17">
        <f t="shared" si="3"/>
        <v>0.2</v>
      </c>
      <c r="D15" s="17">
        <f t="shared" si="4"/>
        <v>0.1</v>
      </c>
      <c r="E15" s="18">
        <v>0.1</v>
      </c>
      <c r="F15" s="18"/>
      <c r="G15" s="18">
        <v>0.1</v>
      </c>
      <c r="H15" s="18"/>
      <c r="I15" s="39"/>
      <c r="J15" s="18">
        <v>2.5</v>
      </c>
    </row>
    <row r="16" ht="15" spans="1:10">
      <c r="A16" s="12" t="s">
        <v>23</v>
      </c>
      <c r="B16" s="15">
        <f t="shared" ref="B16:H16" si="5">SUM(B17:B18)</f>
        <v>23.54</v>
      </c>
      <c r="C16" s="15">
        <f t="shared" si="5"/>
        <v>7.3</v>
      </c>
      <c r="D16" s="15">
        <f t="shared" si="5"/>
        <v>6.5</v>
      </c>
      <c r="E16" s="15">
        <f t="shared" si="5"/>
        <v>4.3</v>
      </c>
      <c r="F16" s="15">
        <f t="shared" si="5"/>
        <v>2.2</v>
      </c>
      <c r="G16" s="15">
        <f t="shared" si="5"/>
        <v>0.8</v>
      </c>
      <c r="H16" s="15">
        <f t="shared" si="5"/>
        <v>0.24</v>
      </c>
      <c r="I16" s="38">
        <v>10</v>
      </c>
      <c r="J16" s="15">
        <f>SUM(J17:J18)</f>
        <v>16</v>
      </c>
    </row>
    <row r="17" ht="15" spans="1:10">
      <c r="A17" s="16" t="s">
        <v>24</v>
      </c>
      <c r="B17" s="15">
        <f t="shared" ref="B17:B50" si="6">C17+H17+J17</f>
        <v>8.5</v>
      </c>
      <c r="C17" s="17">
        <f t="shared" ref="C17:C29" si="7">D17+G17</f>
        <v>2.3</v>
      </c>
      <c r="D17" s="17">
        <f>E17+F17</f>
        <v>2</v>
      </c>
      <c r="E17" s="19">
        <v>0.8</v>
      </c>
      <c r="F17" s="19">
        <v>1.2</v>
      </c>
      <c r="G17" s="19">
        <v>0.3</v>
      </c>
      <c r="H17" s="19">
        <v>0.2</v>
      </c>
      <c r="I17" s="40"/>
      <c r="J17" s="19">
        <v>6</v>
      </c>
    </row>
    <row r="18" ht="15" spans="1:10">
      <c r="A18" s="16" t="s">
        <v>25</v>
      </c>
      <c r="B18" s="15">
        <f t="shared" si="6"/>
        <v>15.04</v>
      </c>
      <c r="C18" s="17">
        <f t="shared" si="7"/>
        <v>5</v>
      </c>
      <c r="D18" s="17">
        <f>E18+F18</f>
        <v>4.5</v>
      </c>
      <c r="E18" s="18">
        <v>3.5</v>
      </c>
      <c r="F18" s="18">
        <v>1</v>
      </c>
      <c r="G18" s="18">
        <v>0.5</v>
      </c>
      <c r="H18" s="18">
        <v>0.04</v>
      </c>
      <c r="I18" s="39"/>
      <c r="J18" s="18">
        <v>10</v>
      </c>
    </row>
    <row r="19" ht="15" spans="1:10">
      <c r="A19" s="12" t="s">
        <v>26</v>
      </c>
      <c r="B19" s="15">
        <f t="shared" ref="B19:J19" si="8">SUM(B20:B29)</f>
        <v>105.12</v>
      </c>
      <c r="C19" s="15">
        <f t="shared" si="8"/>
        <v>40.11</v>
      </c>
      <c r="D19" s="15">
        <f t="shared" si="8"/>
        <v>31.21</v>
      </c>
      <c r="E19" s="15">
        <f t="shared" si="8"/>
        <v>13.21</v>
      </c>
      <c r="F19" s="15">
        <f t="shared" si="8"/>
        <v>18</v>
      </c>
      <c r="G19" s="15">
        <f t="shared" si="8"/>
        <v>8.9</v>
      </c>
      <c r="H19" s="15">
        <f t="shared" si="8"/>
        <v>1.06</v>
      </c>
      <c r="I19" s="41">
        <v>70</v>
      </c>
      <c r="J19" s="15">
        <f>SUM(J20:J29)</f>
        <v>63.95</v>
      </c>
    </row>
    <row r="20" ht="15" spans="1:10">
      <c r="A20" s="20" t="s">
        <v>27</v>
      </c>
      <c r="B20" s="15">
        <f t="shared" si="6"/>
        <v>0.3</v>
      </c>
      <c r="C20" s="13">
        <f t="shared" si="7"/>
        <v>0.3</v>
      </c>
      <c r="D20" s="13"/>
      <c r="E20" s="21"/>
      <c r="F20" s="21"/>
      <c r="G20" s="18">
        <v>0.3</v>
      </c>
      <c r="H20" s="21"/>
      <c r="I20" s="42"/>
      <c r="J20" s="21"/>
    </row>
    <row r="21" ht="15" spans="1:10">
      <c r="A21" s="16" t="s">
        <v>28</v>
      </c>
      <c r="B21" s="15">
        <f t="shared" si="6"/>
        <v>3.32</v>
      </c>
      <c r="C21" s="13">
        <f t="shared" si="7"/>
        <v>0.31</v>
      </c>
      <c r="D21" s="13">
        <f t="shared" ref="D21:D29" si="9">E21+F21</f>
        <v>0.01</v>
      </c>
      <c r="E21" s="18">
        <v>0.01</v>
      </c>
      <c r="F21" s="18"/>
      <c r="G21" s="18">
        <v>0.3</v>
      </c>
      <c r="H21" s="18">
        <v>0.01</v>
      </c>
      <c r="I21" s="39"/>
      <c r="J21" s="18">
        <v>3</v>
      </c>
    </row>
    <row r="22" ht="15" spans="1:10">
      <c r="A22" s="16" t="s">
        <v>29</v>
      </c>
      <c r="B22" s="15">
        <f t="shared" si="6"/>
        <v>3.35</v>
      </c>
      <c r="C22" s="13">
        <f t="shared" si="7"/>
        <v>0.3</v>
      </c>
      <c r="D22" s="13">
        <f t="shared" si="9"/>
        <v>0</v>
      </c>
      <c r="E22" s="18"/>
      <c r="F22" s="18"/>
      <c r="G22" s="18">
        <v>0.3</v>
      </c>
      <c r="H22" s="18">
        <v>0.05</v>
      </c>
      <c r="I22" s="39"/>
      <c r="J22" s="18">
        <v>3</v>
      </c>
    </row>
    <row r="23" ht="15" spans="1:10">
      <c r="A23" s="16" t="s">
        <v>30</v>
      </c>
      <c r="B23" s="15">
        <f t="shared" si="6"/>
        <v>2.53</v>
      </c>
      <c r="C23" s="13">
        <f t="shared" si="7"/>
        <v>0.5</v>
      </c>
      <c r="D23" s="13">
        <f t="shared" si="9"/>
        <v>0.2</v>
      </c>
      <c r="E23" s="18">
        <v>0.2</v>
      </c>
      <c r="F23" s="18"/>
      <c r="G23" s="18">
        <v>0.3</v>
      </c>
      <c r="H23" s="18">
        <v>0.03</v>
      </c>
      <c r="I23" s="39"/>
      <c r="J23" s="18">
        <v>2</v>
      </c>
    </row>
    <row r="24" ht="15" spans="1:10">
      <c r="A24" s="16" t="s">
        <v>31</v>
      </c>
      <c r="B24" s="15">
        <f t="shared" si="6"/>
        <v>15.2</v>
      </c>
      <c r="C24" s="13">
        <f t="shared" si="7"/>
        <v>10</v>
      </c>
      <c r="D24" s="13">
        <f t="shared" si="9"/>
        <v>8</v>
      </c>
      <c r="E24" s="18">
        <v>4</v>
      </c>
      <c r="F24" s="18">
        <v>4</v>
      </c>
      <c r="G24" s="18">
        <v>2</v>
      </c>
      <c r="H24" s="18">
        <v>0.2</v>
      </c>
      <c r="I24" s="39"/>
      <c r="J24" s="18">
        <v>5</v>
      </c>
    </row>
    <row r="25" ht="15" spans="1:10">
      <c r="A25" s="16" t="s">
        <v>32</v>
      </c>
      <c r="B25" s="15">
        <f t="shared" si="6"/>
        <v>14.75</v>
      </c>
      <c r="C25" s="13">
        <f t="shared" si="7"/>
        <v>6.7</v>
      </c>
      <c r="D25" s="13">
        <f t="shared" si="9"/>
        <v>6.5</v>
      </c>
      <c r="E25" s="18">
        <v>3.5</v>
      </c>
      <c r="F25" s="18">
        <v>3</v>
      </c>
      <c r="G25" s="18">
        <v>0.2</v>
      </c>
      <c r="H25" s="18">
        <v>0.1</v>
      </c>
      <c r="I25" s="39"/>
      <c r="J25" s="18">
        <v>7.95</v>
      </c>
    </row>
    <row r="26" ht="15" spans="1:10">
      <c r="A26" s="16" t="s">
        <v>33</v>
      </c>
      <c r="B26" s="15">
        <f t="shared" si="6"/>
        <v>10.25</v>
      </c>
      <c r="C26" s="13">
        <f t="shared" si="7"/>
        <v>2</v>
      </c>
      <c r="D26" s="13">
        <f t="shared" si="9"/>
        <v>1.5</v>
      </c>
      <c r="E26" s="22">
        <v>1</v>
      </c>
      <c r="F26" s="22">
        <v>0.5</v>
      </c>
      <c r="G26" s="22">
        <v>0.5</v>
      </c>
      <c r="H26" s="22">
        <v>0.25</v>
      </c>
      <c r="I26" s="39"/>
      <c r="J26" s="18">
        <v>8</v>
      </c>
    </row>
    <row r="27" ht="15" spans="1:10">
      <c r="A27" s="16" t="s">
        <v>34</v>
      </c>
      <c r="B27" s="15">
        <f t="shared" si="6"/>
        <v>15.2</v>
      </c>
      <c r="C27" s="13">
        <f t="shared" si="7"/>
        <v>5</v>
      </c>
      <c r="D27" s="13">
        <f t="shared" si="9"/>
        <v>3</v>
      </c>
      <c r="E27" s="23">
        <v>1</v>
      </c>
      <c r="F27" s="23">
        <v>2</v>
      </c>
      <c r="G27" s="23">
        <v>2</v>
      </c>
      <c r="H27" s="23">
        <v>0.2</v>
      </c>
      <c r="I27" s="43"/>
      <c r="J27" s="23">
        <v>10</v>
      </c>
    </row>
    <row r="28" ht="15" spans="1:10">
      <c r="A28" s="16" t="s">
        <v>35</v>
      </c>
      <c r="B28" s="15">
        <f t="shared" si="6"/>
        <v>16.2</v>
      </c>
      <c r="C28" s="13">
        <f t="shared" si="7"/>
        <v>6</v>
      </c>
      <c r="D28" s="13">
        <f t="shared" si="9"/>
        <v>5</v>
      </c>
      <c r="E28" s="18">
        <v>3.5</v>
      </c>
      <c r="F28" s="18">
        <v>1.5</v>
      </c>
      <c r="G28" s="18">
        <v>1</v>
      </c>
      <c r="H28" s="18">
        <v>0.2</v>
      </c>
      <c r="I28" s="39"/>
      <c r="J28" s="18">
        <v>10</v>
      </c>
    </row>
    <row r="29" ht="15" spans="1:10">
      <c r="A29" s="20" t="s">
        <v>36</v>
      </c>
      <c r="B29" s="15">
        <f t="shared" si="6"/>
        <v>24.02</v>
      </c>
      <c r="C29" s="13">
        <f t="shared" si="7"/>
        <v>9</v>
      </c>
      <c r="D29" s="13">
        <f t="shared" si="9"/>
        <v>7</v>
      </c>
      <c r="E29" s="18"/>
      <c r="F29" s="18">
        <v>7</v>
      </c>
      <c r="G29" s="18">
        <v>2</v>
      </c>
      <c r="H29" s="18">
        <v>0.02</v>
      </c>
      <c r="I29" s="39"/>
      <c r="J29" s="18">
        <v>15</v>
      </c>
    </row>
    <row r="30" ht="15" spans="1:10">
      <c r="A30" s="12" t="s">
        <v>37</v>
      </c>
      <c r="B30" s="15">
        <f t="shared" si="6"/>
        <v>71.87</v>
      </c>
      <c r="C30" s="13">
        <f t="shared" ref="C30:C42" si="10">D30+G30</f>
        <v>35.94</v>
      </c>
      <c r="D30" s="15">
        <f t="shared" ref="D30:J30" si="11">SUM(D31:D39)</f>
        <v>27.14</v>
      </c>
      <c r="E30" s="15">
        <f t="shared" si="11"/>
        <v>25.14</v>
      </c>
      <c r="F30" s="15">
        <f t="shared" si="11"/>
        <v>2</v>
      </c>
      <c r="G30" s="15">
        <f t="shared" si="11"/>
        <v>8.8</v>
      </c>
      <c r="H30" s="15">
        <f t="shared" si="11"/>
        <v>6.2</v>
      </c>
      <c r="I30" s="38">
        <v>15</v>
      </c>
      <c r="J30" s="15">
        <f>SUM(J31:J39)</f>
        <v>29.73</v>
      </c>
    </row>
    <row r="31" ht="15" spans="1:10">
      <c r="A31" s="24" t="s">
        <v>38</v>
      </c>
      <c r="B31" s="15">
        <f t="shared" si="6"/>
        <v>4.01</v>
      </c>
      <c r="C31" s="13">
        <f t="shared" si="10"/>
        <v>3.15</v>
      </c>
      <c r="D31" s="13">
        <f>E31+F31</f>
        <v>2.65</v>
      </c>
      <c r="E31" s="23">
        <v>2.65</v>
      </c>
      <c r="F31" s="23"/>
      <c r="G31" s="23">
        <v>0.5</v>
      </c>
      <c r="H31" s="23"/>
      <c r="I31" s="43"/>
      <c r="J31" s="23">
        <v>0.86</v>
      </c>
    </row>
    <row r="32" ht="15" spans="1:10">
      <c r="A32" s="24" t="s">
        <v>39</v>
      </c>
      <c r="B32" s="15">
        <f t="shared" si="6"/>
        <v>5.37</v>
      </c>
      <c r="C32" s="13">
        <f t="shared" si="10"/>
        <v>2.3</v>
      </c>
      <c r="D32" s="13">
        <f t="shared" ref="D32:D42" si="12">E32+F32</f>
        <v>1.3</v>
      </c>
      <c r="E32" s="18">
        <v>1.3</v>
      </c>
      <c r="F32" s="18"/>
      <c r="G32" s="18">
        <v>1</v>
      </c>
      <c r="H32" s="18">
        <v>0.5</v>
      </c>
      <c r="I32" s="39"/>
      <c r="J32" s="18">
        <v>2.57</v>
      </c>
    </row>
    <row r="33" ht="15" spans="1:10">
      <c r="A33" s="24" t="s">
        <v>40</v>
      </c>
      <c r="B33" s="15">
        <f t="shared" si="6"/>
        <v>2.8</v>
      </c>
      <c r="C33" s="13">
        <f t="shared" si="10"/>
        <v>1.7</v>
      </c>
      <c r="D33" s="13">
        <f t="shared" si="12"/>
        <v>0.9</v>
      </c>
      <c r="E33" s="23">
        <v>0.9</v>
      </c>
      <c r="F33" s="23"/>
      <c r="G33" s="23">
        <v>0.8</v>
      </c>
      <c r="H33" s="23">
        <v>0.6</v>
      </c>
      <c r="I33" s="43"/>
      <c r="J33" s="23">
        <v>0.5</v>
      </c>
    </row>
    <row r="34" ht="15" spans="1:10">
      <c r="A34" s="25" t="s">
        <v>41</v>
      </c>
      <c r="B34" s="15">
        <f t="shared" si="6"/>
        <v>4</v>
      </c>
      <c r="C34" s="13">
        <f t="shared" si="10"/>
        <v>1.7</v>
      </c>
      <c r="D34" s="13">
        <f t="shared" si="12"/>
        <v>1</v>
      </c>
      <c r="E34" s="18">
        <v>1</v>
      </c>
      <c r="F34" s="18"/>
      <c r="G34" s="18">
        <v>0.7</v>
      </c>
      <c r="H34" s="18">
        <v>0.5</v>
      </c>
      <c r="I34" s="39"/>
      <c r="J34" s="18">
        <v>1.8</v>
      </c>
    </row>
    <row r="35" ht="15" spans="1:10">
      <c r="A35" s="24" t="s">
        <v>42</v>
      </c>
      <c r="B35" s="15">
        <f t="shared" si="6"/>
        <v>8.75</v>
      </c>
      <c r="C35" s="13">
        <f t="shared" si="10"/>
        <v>5</v>
      </c>
      <c r="D35" s="13">
        <f t="shared" si="12"/>
        <v>3.6</v>
      </c>
      <c r="E35" s="23">
        <v>1.6</v>
      </c>
      <c r="F35" s="23">
        <v>2</v>
      </c>
      <c r="G35" s="23">
        <v>1.4</v>
      </c>
      <c r="H35" s="23">
        <v>1.25</v>
      </c>
      <c r="I35" s="39"/>
      <c r="J35" s="23">
        <v>2.5</v>
      </c>
    </row>
    <row r="36" ht="15" spans="1:10">
      <c r="A36" s="24" t="s">
        <v>43</v>
      </c>
      <c r="B36" s="15">
        <f t="shared" si="6"/>
        <v>12.2</v>
      </c>
      <c r="C36" s="13">
        <f t="shared" si="10"/>
        <v>7.2</v>
      </c>
      <c r="D36" s="13">
        <f t="shared" si="12"/>
        <v>6</v>
      </c>
      <c r="E36" s="23">
        <v>6</v>
      </c>
      <c r="F36" s="23"/>
      <c r="G36" s="23">
        <v>1.2</v>
      </c>
      <c r="H36" s="23"/>
      <c r="I36" s="43"/>
      <c r="J36" s="23">
        <v>5</v>
      </c>
    </row>
    <row r="37" ht="15" spans="1:10">
      <c r="A37" s="24" t="s">
        <v>44</v>
      </c>
      <c r="B37" s="15">
        <f t="shared" si="6"/>
        <v>10.64</v>
      </c>
      <c r="C37" s="13">
        <f t="shared" si="10"/>
        <v>5.14</v>
      </c>
      <c r="D37" s="13">
        <f t="shared" si="12"/>
        <v>3.94</v>
      </c>
      <c r="E37" s="23">
        <v>3.94</v>
      </c>
      <c r="F37" s="23"/>
      <c r="G37" s="23">
        <v>1.2</v>
      </c>
      <c r="H37" s="23">
        <v>0.5</v>
      </c>
      <c r="I37" s="43"/>
      <c r="J37" s="23">
        <v>5</v>
      </c>
    </row>
    <row r="38" ht="15" spans="1:10">
      <c r="A38" s="24" t="s">
        <v>45</v>
      </c>
      <c r="B38" s="15">
        <f t="shared" si="6"/>
        <v>17.1</v>
      </c>
      <c r="C38" s="13">
        <f t="shared" si="10"/>
        <v>6.75</v>
      </c>
      <c r="D38" s="13">
        <f t="shared" si="12"/>
        <v>5.75</v>
      </c>
      <c r="E38" s="23">
        <v>5.75</v>
      </c>
      <c r="F38" s="23"/>
      <c r="G38" s="23">
        <v>1</v>
      </c>
      <c r="H38" s="23">
        <v>0.85</v>
      </c>
      <c r="I38" s="43"/>
      <c r="J38" s="23">
        <v>9.5</v>
      </c>
    </row>
    <row r="39" ht="15" spans="1:10">
      <c r="A39" s="24" t="s">
        <v>46</v>
      </c>
      <c r="B39" s="15">
        <f t="shared" si="6"/>
        <v>7</v>
      </c>
      <c r="C39" s="13">
        <f t="shared" si="10"/>
        <v>3</v>
      </c>
      <c r="D39" s="13">
        <f t="shared" si="12"/>
        <v>2</v>
      </c>
      <c r="E39" s="23">
        <v>2</v>
      </c>
      <c r="F39" s="23"/>
      <c r="G39" s="23">
        <v>1</v>
      </c>
      <c r="H39" s="23">
        <v>2</v>
      </c>
      <c r="I39" s="43"/>
      <c r="J39" s="23">
        <v>2</v>
      </c>
    </row>
    <row r="40" ht="15" spans="1:10">
      <c r="A40" s="26" t="s">
        <v>47</v>
      </c>
      <c r="B40" s="15">
        <f t="shared" si="6"/>
        <v>89.12</v>
      </c>
      <c r="C40" s="13">
        <f t="shared" si="10"/>
        <v>27</v>
      </c>
      <c r="D40" s="13">
        <f t="shared" si="12"/>
        <v>23.3</v>
      </c>
      <c r="E40" s="13">
        <f t="shared" ref="E40:J40" si="13">SUM(E41:E50)</f>
        <v>2.93</v>
      </c>
      <c r="F40" s="13">
        <f t="shared" si="13"/>
        <v>20.37</v>
      </c>
      <c r="G40" s="13">
        <f t="shared" si="13"/>
        <v>3.7</v>
      </c>
      <c r="H40" s="13">
        <f t="shared" si="13"/>
        <v>1.12</v>
      </c>
      <c r="I40" s="44">
        <v>50</v>
      </c>
      <c r="J40" s="13">
        <f>SUM(J41:J50)</f>
        <v>61</v>
      </c>
    </row>
    <row r="41" ht="15" spans="1:10">
      <c r="A41" s="27" t="s">
        <v>38</v>
      </c>
      <c r="B41" s="15">
        <f t="shared" si="6"/>
        <v>1.28</v>
      </c>
      <c r="C41" s="13">
        <f t="shared" si="10"/>
        <v>0.26</v>
      </c>
      <c r="D41" s="13">
        <f t="shared" si="12"/>
        <v>0.06</v>
      </c>
      <c r="E41" s="28">
        <v>0.06</v>
      </c>
      <c r="F41" s="28"/>
      <c r="G41" s="18">
        <v>0.2</v>
      </c>
      <c r="H41" s="28">
        <v>0.02</v>
      </c>
      <c r="I41" s="45"/>
      <c r="J41" s="46">
        <v>1</v>
      </c>
    </row>
    <row r="42" ht="15" spans="1:10">
      <c r="A42" s="27" t="s">
        <v>48</v>
      </c>
      <c r="B42" s="15">
        <f t="shared" si="6"/>
        <v>8.78</v>
      </c>
      <c r="C42" s="13">
        <f t="shared" si="10"/>
        <v>3.73</v>
      </c>
      <c r="D42" s="13">
        <f t="shared" si="12"/>
        <v>3.23</v>
      </c>
      <c r="E42" s="29">
        <v>0.09</v>
      </c>
      <c r="F42" s="29">
        <v>3.14</v>
      </c>
      <c r="G42" s="29">
        <v>0.5</v>
      </c>
      <c r="H42" s="29">
        <v>0.05</v>
      </c>
      <c r="I42" s="42"/>
      <c r="J42" s="29">
        <v>5</v>
      </c>
    </row>
    <row r="43" ht="15" spans="1:10">
      <c r="A43" s="27" t="s">
        <v>49</v>
      </c>
      <c r="B43" s="15">
        <f t="shared" si="6"/>
        <v>5.71</v>
      </c>
      <c r="C43" s="13">
        <f t="shared" ref="C43:C50" si="14">D43+G43</f>
        <v>2.69</v>
      </c>
      <c r="D43" s="13">
        <f t="shared" ref="D43:D50" si="15">E43+F43</f>
        <v>2.19</v>
      </c>
      <c r="E43" s="29">
        <v>0.03</v>
      </c>
      <c r="F43" s="29">
        <v>2.16</v>
      </c>
      <c r="G43" s="29">
        <v>0.5</v>
      </c>
      <c r="H43" s="29">
        <v>0.02</v>
      </c>
      <c r="I43" s="42"/>
      <c r="J43" s="46">
        <v>3</v>
      </c>
    </row>
    <row r="44" ht="15" spans="1:10">
      <c r="A44" s="27" t="s">
        <v>50</v>
      </c>
      <c r="B44" s="15">
        <f t="shared" si="6"/>
        <v>3.83</v>
      </c>
      <c r="C44" s="13">
        <f t="shared" si="14"/>
        <v>0.53</v>
      </c>
      <c r="D44" s="13">
        <f t="shared" si="15"/>
        <v>0.23</v>
      </c>
      <c r="E44" s="29">
        <v>0.23</v>
      </c>
      <c r="F44" s="29"/>
      <c r="G44" s="29">
        <v>0.3</v>
      </c>
      <c r="H44" s="29">
        <v>0.3</v>
      </c>
      <c r="I44" s="42"/>
      <c r="J44" s="29">
        <v>3</v>
      </c>
    </row>
    <row r="45" ht="15" spans="1:10">
      <c r="A45" s="27" t="s">
        <v>51</v>
      </c>
      <c r="B45" s="15">
        <f t="shared" si="6"/>
        <v>5.52</v>
      </c>
      <c r="C45" s="13">
        <f t="shared" si="14"/>
        <v>0.47</v>
      </c>
      <c r="D45" s="13">
        <f t="shared" si="15"/>
        <v>0.17</v>
      </c>
      <c r="E45" s="29">
        <v>0.17</v>
      </c>
      <c r="F45" s="29"/>
      <c r="G45" s="29">
        <v>0.3</v>
      </c>
      <c r="H45" s="29">
        <v>0.05</v>
      </c>
      <c r="I45" s="42"/>
      <c r="J45" s="46">
        <v>5</v>
      </c>
    </row>
    <row r="46" ht="15" spans="1:10">
      <c r="A46" s="27" t="s">
        <v>52</v>
      </c>
      <c r="B46" s="15">
        <f t="shared" si="6"/>
        <v>8.35</v>
      </c>
      <c r="C46" s="13">
        <f t="shared" si="14"/>
        <v>2.3</v>
      </c>
      <c r="D46" s="13">
        <f t="shared" si="15"/>
        <v>1.8</v>
      </c>
      <c r="E46" s="29">
        <v>0.3</v>
      </c>
      <c r="F46" s="29">
        <v>1.5</v>
      </c>
      <c r="G46" s="29">
        <v>0.5</v>
      </c>
      <c r="H46" s="29">
        <v>0.05</v>
      </c>
      <c r="I46" s="42"/>
      <c r="J46" s="29">
        <v>6</v>
      </c>
    </row>
    <row r="47" ht="15" spans="1:10">
      <c r="A47" s="27" t="s">
        <v>53</v>
      </c>
      <c r="B47" s="15">
        <f t="shared" si="6"/>
        <v>11.66</v>
      </c>
      <c r="C47" s="13">
        <f t="shared" si="14"/>
        <v>3.63</v>
      </c>
      <c r="D47" s="13">
        <f t="shared" si="15"/>
        <v>3.03</v>
      </c>
      <c r="E47" s="29">
        <v>0.05</v>
      </c>
      <c r="F47" s="29">
        <v>2.98</v>
      </c>
      <c r="G47" s="29">
        <v>0.6</v>
      </c>
      <c r="H47" s="29">
        <v>0.03</v>
      </c>
      <c r="I47" s="42"/>
      <c r="J47" s="46">
        <v>8</v>
      </c>
    </row>
    <row r="48" ht="15" spans="1:10">
      <c r="A48" s="27" t="s">
        <v>54</v>
      </c>
      <c r="B48" s="15">
        <f t="shared" si="6"/>
        <v>11.42</v>
      </c>
      <c r="C48" s="13">
        <f t="shared" si="14"/>
        <v>3.32</v>
      </c>
      <c r="D48" s="13">
        <f t="shared" si="15"/>
        <v>3.12</v>
      </c>
      <c r="E48" s="29">
        <v>0.08</v>
      </c>
      <c r="F48" s="29">
        <v>3.04</v>
      </c>
      <c r="G48" s="29">
        <v>0.2</v>
      </c>
      <c r="H48" s="29">
        <v>0.1</v>
      </c>
      <c r="I48" s="42"/>
      <c r="J48" s="29">
        <v>8</v>
      </c>
    </row>
    <row r="49" ht="15" spans="1:10">
      <c r="A49" s="27" t="s">
        <v>55</v>
      </c>
      <c r="B49" s="15">
        <f t="shared" si="6"/>
        <v>13.36</v>
      </c>
      <c r="C49" s="13">
        <f t="shared" si="14"/>
        <v>3.16</v>
      </c>
      <c r="D49" s="13">
        <f t="shared" si="15"/>
        <v>2.86</v>
      </c>
      <c r="E49" s="29">
        <v>1.06</v>
      </c>
      <c r="F49" s="29">
        <v>1.8</v>
      </c>
      <c r="G49" s="29">
        <v>0.3</v>
      </c>
      <c r="H49" s="29">
        <v>0.2</v>
      </c>
      <c r="I49" s="42"/>
      <c r="J49" s="46">
        <v>10</v>
      </c>
    </row>
    <row r="50" ht="15" spans="1:10">
      <c r="A50" s="27" t="s">
        <v>56</v>
      </c>
      <c r="B50" s="15">
        <f t="shared" si="6"/>
        <v>19.21</v>
      </c>
      <c r="C50" s="13">
        <f t="shared" si="14"/>
        <v>6.91</v>
      </c>
      <c r="D50" s="13">
        <f t="shared" si="15"/>
        <v>6.61</v>
      </c>
      <c r="E50" s="29">
        <v>0.86</v>
      </c>
      <c r="F50" s="29">
        <v>5.75</v>
      </c>
      <c r="G50" s="29">
        <v>0.3</v>
      </c>
      <c r="H50" s="29">
        <v>0.3</v>
      </c>
      <c r="I50" s="42"/>
      <c r="J50" s="29">
        <v>12</v>
      </c>
    </row>
    <row r="51" ht="15" spans="1:10">
      <c r="A51" s="26" t="s">
        <v>57</v>
      </c>
      <c r="B51" s="15">
        <f>SUM(B52:B61)</f>
        <v>68.031</v>
      </c>
      <c r="C51" s="15">
        <f t="shared" ref="C51:J51" si="16">SUM(C52:C61)</f>
        <v>25.185</v>
      </c>
      <c r="D51" s="15">
        <f t="shared" si="16"/>
        <v>21.785</v>
      </c>
      <c r="E51" s="15">
        <f t="shared" si="16"/>
        <v>5.785</v>
      </c>
      <c r="F51" s="15">
        <f t="shared" si="16"/>
        <v>16</v>
      </c>
      <c r="G51" s="15">
        <f t="shared" si="16"/>
        <v>3.4</v>
      </c>
      <c r="H51" s="15">
        <f t="shared" si="16"/>
        <v>0.746</v>
      </c>
      <c r="I51" s="38">
        <v>40</v>
      </c>
      <c r="J51" s="15">
        <f>SUM(J52:J61)</f>
        <v>42.1</v>
      </c>
    </row>
    <row r="52" ht="15" spans="1:10">
      <c r="A52" s="27" t="s">
        <v>58</v>
      </c>
      <c r="B52" s="15">
        <f t="shared" ref="B52:B95" si="17">C52+H52+J52</f>
        <v>0.811</v>
      </c>
      <c r="C52" s="13">
        <f t="shared" ref="C52:C66" si="18">D52+G52</f>
        <v>0.325</v>
      </c>
      <c r="D52" s="13">
        <f t="shared" ref="D52:D67" si="19">E52+F52</f>
        <v>0.225</v>
      </c>
      <c r="E52" s="30">
        <v>0.225</v>
      </c>
      <c r="F52" s="30"/>
      <c r="G52" s="30">
        <v>0.1</v>
      </c>
      <c r="H52" s="30">
        <v>0.086</v>
      </c>
      <c r="I52" s="42"/>
      <c r="J52" s="30">
        <v>0.4</v>
      </c>
    </row>
    <row r="53" ht="15" spans="1:10">
      <c r="A53" s="27" t="s">
        <v>59</v>
      </c>
      <c r="B53" s="15">
        <f t="shared" si="17"/>
        <v>2.24</v>
      </c>
      <c r="C53" s="13">
        <f t="shared" si="18"/>
        <v>0.69</v>
      </c>
      <c r="D53" s="13">
        <f t="shared" si="19"/>
        <v>0.39</v>
      </c>
      <c r="E53" s="30">
        <v>0.39</v>
      </c>
      <c r="F53" s="30"/>
      <c r="G53" s="30">
        <v>0.3</v>
      </c>
      <c r="H53" s="30">
        <v>0.05</v>
      </c>
      <c r="I53" s="42"/>
      <c r="J53" s="30">
        <v>1.5</v>
      </c>
    </row>
    <row r="54" ht="15" spans="1:10">
      <c r="A54" s="27" t="s">
        <v>60</v>
      </c>
      <c r="B54" s="15">
        <f t="shared" si="17"/>
        <v>2.06</v>
      </c>
      <c r="C54" s="13">
        <f t="shared" si="18"/>
        <v>0.5</v>
      </c>
      <c r="D54" s="13">
        <f t="shared" si="19"/>
        <v>0.3</v>
      </c>
      <c r="E54" s="30">
        <v>0.3</v>
      </c>
      <c r="F54" s="30"/>
      <c r="G54" s="30">
        <v>0.2</v>
      </c>
      <c r="H54" s="30">
        <v>0.06</v>
      </c>
      <c r="I54" s="42"/>
      <c r="J54" s="30">
        <v>1.5</v>
      </c>
    </row>
    <row r="55" ht="15" spans="1:10">
      <c r="A55" s="27" t="s">
        <v>61</v>
      </c>
      <c r="B55" s="15">
        <f t="shared" si="17"/>
        <v>4.2</v>
      </c>
      <c r="C55" s="13">
        <f t="shared" si="18"/>
        <v>1.3</v>
      </c>
      <c r="D55" s="13">
        <f t="shared" si="19"/>
        <v>1</v>
      </c>
      <c r="E55" s="18">
        <v>1</v>
      </c>
      <c r="F55" s="18"/>
      <c r="G55" s="18">
        <v>0.3</v>
      </c>
      <c r="H55" s="18">
        <v>0.2</v>
      </c>
      <c r="I55" s="39"/>
      <c r="J55" s="18">
        <v>2.7</v>
      </c>
    </row>
    <row r="56" ht="15" spans="1:10">
      <c r="A56" s="27" t="s">
        <v>62</v>
      </c>
      <c r="B56" s="15">
        <f t="shared" si="17"/>
        <v>3.65</v>
      </c>
      <c r="C56" s="13">
        <f t="shared" si="18"/>
        <v>0.6</v>
      </c>
      <c r="D56" s="13">
        <f t="shared" si="19"/>
        <v>0.5</v>
      </c>
      <c r="E56" s="18">
        <v>0.5</v>
      </c>
      <c r="F56" s="18"/>
      <c r="G56" s="18">
        <v>0.1</v>
      </c>
      <c r="H56" s="18">
        <v>0.05</v>
      </c>
      <c r="I56" s="39"/>
      <c r="J56" s="18">
        <v>3</v>
      </c>
    </row>
    <row r="57" ht="15" spans="1:10">
      <c r="A57" s="27" t="s">
        <v>63</v>
      </c>
      <c r="B57" s="15">
        <f t="shared" si="17"/>
        <v>5.53</v>
      </c>
      <c r="C57" s="13">
        <f t="shared" si="18"/>
        <v>1.45</v>
      </c>
      <c r="D57" s="13">
        <f t="shared" si="19"/>
        <v>0.95</v>
      </c>
      <c r="E57" s="18">
        <v>0.95</v>
      </c>
      <c r="F57" s="18"/>
      <c r="G57" s="18">
        <v>0.5</v>
      </c>
      <c r="H57" s="18">
        <v>0.08</v>
      </c>
      <c r="I57" s="39"/>
      <c r="J57" s="18">
        <v>4</v>
      </c>
    </row>
    <row r="58" ht="15" spans="1:10">
      <c r="A58" s="27" t="s">
        <v>64</v>
      </c>
      <c r="B58" s="15">
        <f t="shared" si="17"/>
        <v>7.5</v>
      </c>
      <c r="C58" s="13">
        <f t="shared" si="18"/>
        <v>2.42</v>
      </c>
      <c r="D58" s="13">
        <f t="shared" si="19"/>
        <v>2.02</v>
      </c>
      <c r="E58" s="18">
        <v>1.02</v>
      </c>
      <c r="F58" s="18">
        <v>1</v>
      </c>
      <c r="G58" s="18">
        <v>0.4</v>
      </c>
      <c r="H58" s="18">
        <v>0.08</v>
      </c>
      <c r="I58" s="39"/>
      <c r="J58" s="18">
        <v>5</v>
      </c>
    </row>
    <row r="59" ht="15" spans="1:10">
      <c r="A59" s="27" t="s">
        <v>65</v>
      </c>
      <c r="B59" s="15">
        <f t="shared" si="17"/>
        <v>15.15</v>
      </c>
      <c r="C59" s="13">
        <f t="shared" si="18"/>
        <v>7.1</v>
      </c>
      <c r="D59" s="13">
        <f t="shared" si="19"/>
        <v>6.6</v>
      </c>
      <c r="E59" s="18">
        <v>0.6</v>
      </c>
      <c r="F59" s="18">
        <v>6</v>
      </c>
      <c r="G59" s="18">
        <v>0.5</v>
      </c>
      <c r="H59" s="18">
        <v>0.05</v>
      </c>
      <c r="I59" s="39"/>
      <c r="J59" s="18">
        <v>8</v>
      </c>
    </row>
    <row r="60" ht="15" spans="1:10">
      <c r="A60" s="27" t="s">
        <v>66</v>
      </c>
      <c r="B60" s="15">
        <f t="shared" si="17"/>
        <v>12.16</v>
      </c>
      <c r="C60" s="13">
        <f t="shared" si="18"/>
        <v>4.1</v>
      </c>
      <c r="D60" s="13">
        <f t="shared" si="19"/>
        <v>3.6</v>
      </c>
      <c r="E60" s="18">
        <v>0.6</v>
      </c>
      <c r="F60" s="18">
        <v>3</v>
      </c>
      <c r="G60" s="18">
        <v>0.5</v>
      </c>
      <c r="H60" s="18">
        <v>0.06</v>
      </c>
      <c r="I60" s="39"/>
      <c r="J60" s="18">
        <v>8</v>
      </c>
    </row>
    <row r="61" ht="15" spans="1:10">
      <c r="A61" s="27" t="s">
        <v>67</v>
      </c>
      <c r="B61" s="15">
        <f t="shared" si="17"/>
        <v>14.73</v>
      </c>
      <c r="C61" s="13">
        <f t="shared" si="18"/>
        <v>6.7</v>
      </c>
      <c r="D61" s="13">
        <f t="shared" si="19"/>
        <v>6.2</v>
      </c>
      <c r="E61" s="18">
        <v>0.2</v>
      </c>
      <c r="F61" s="18">
        <v>6</v>
      </c>
      <c r="G61" s="18">
        <v>0.5</v>
      </c>
      <c r="H61" s="18">
        <v>0.03</v>
      </c>
      <c r="I61" s="39"/>
      <c r="J61" s="18">
        <v>8</v>
      </c>
    </row>
    <row r="62" ht="15" spans="1:10">
      <c r="A62" s="26" t="s">
        <v>68</v>
      </c>
      <c r="B62" s="15">
        <f t="shared" si="17"/>
        <v>4.83</v>
      </c>
      <c r="C62" s="13">
        <f t="shared" si="18"/>
        <v>0.62</v>
      </c>
      <c r="D62" s="13">
        <f t="shared" si="19"/>
        <v>0.32</v>
      </c>
      <c r="E62" s="13">
        <f t="shared" ref="E62:J62" si="20">SUM(E63:E66)</f>
        <v>0.32</v>
      </c>
      <c r="F62" s="13"/>
      <c r="G62" s="13">
        <f>SUM(G63:G66)</f>
        <v>0.3</v>
      </c>
      <c r="H62" s="13">
        <f t="shared" si="20"/>
        <v>0.01</v>
      </c>
      <c r="I62" s="44">
        <v>4</v>
      </c>
      <c r="J62" s="13">
        <f>SUM(J63:J66)</f>
        <v>4.2</v>
      </c>
    </row>
    <row r="63" ht="15" spans="1:10">
      <c r="A63" s="27" t="s">
        <v>69</v>
      </c>
      <c r="B63" s="15">
        <f t="shared" si="17"/>
        <v>1.2</v>
      </c>
      <c r="C63" s="13">
        <f t="shared" si="18"/>
        <v>0.19</v>
      </c>
      <c r="D63" s="13">
        <f t="shared" si="19"/>
        <v>0.09</v>
      </c>
      <c r="E63" s="18">
        <v>0.09</v>
      </c>
      <c r="F63" s="18"/>
      <c r="G63" s="18">
        <v>0.1</v>
      </c>
      <c r="H63" s="18">
        <v>0.01</v>
      </c>
      <c r="I63" s="39"/>
      <c r="J63" s="18">
        <v>1</v>
      </c>
    </row>
    <row r="64" ht="15" spans="1:10">
      <c r="A64" s="27" t="s">
        <v>70</v>
      </c>
      <c r="B64" s="15">
        <f t="shared" si="17"/>
        <v>0.2</v>
      </c>
      <c r="C64" s="13">
        <f t="shared" si="18"/>
        <v>0</v>
      </c>
      <c r="D64" s="13">
        <f t="shared" si="19"/>
        <v>0</v>
      </c>
      <c r="E64" s="18"/>
      <c r="F64" s="18"/>
      <c r="G64" s="18"/>
      <c r="H64" s="18"/>
      <c r="I64" s="39"/>
      <c r="J64" s="18">
        <v>0.2</v>
      </c>
    </row>
    <row r="65" ht="15" spans="1:10">
      <c r="A65" s="27" t="s">
        <v>71</v>
      </c>
      <c r="B65" s="15">
        <f t="shared" si="17"/>
        <v>1.25</v>
      </c>
      <c r="C65" s="13">
        <f t="shared" si="18"/>
        <v>0.25</v>
      </c>
      <c r="D65" s="13">
        <f t="shared" si="19"/>
        <v>0.15</v>
      </c>
      <c r="E65" s="18">
        <v>0.15</v>
      </c>
      <c r="F65" s="18"/>
      <c r="G65" s="18">
        <v>0.1</v>
      </c>
      <c r="H65" s="18"/>
      <c r="I65" s="39"/>
      <c r="J65" s="18">
        <v>1</v>
      </c>
    </row>
    <row r="66" ht="15" spans="1:10">
      <c r="A66" s="27" t="s">
        <v>72</v>
      </c>
      <c r="B66" s="15">
        <f t="shared" si="17"/>
        <v>2.18</v>
      </c>
      <c r="C66" s="13">
        <f t="shared" si="18"/>
        <v>0.18</v>
      </c>
      <c r="D66" s="13">
        <f t="shared" si="19"/>
        <v>0.08</v>
      </c>
      <c r="E66" s="18">
        <v>0.08</v>
      </c>
      <c r="F66" s="18"/>
      <c r="G66" s="18">
        <v>0.1</v>
      </c>
      <c r="H66" s="18"/>
      <c r="I66" s="39"/>
      <c r="J66" s="18">
        <v>2</v>
      </c>
    </row>
    <row r="67" ht="15" spans="1:10">
      <c r="A67" s="26" t="s">
        <v>73</v>
      </c>
      <c r="B67" s="15">
        <f t="shared" si="17"/>
        <v>41.365</v>
      </c>
      <c r="C67" s="13">
        <f t="shared" ref="C67:C77" si="21">D67+G67</f>
        <v>10.52</v>
      </c>
      <c r="D67" s="13">
        <f t="shared" si="19"/>
        <v>5.29</v>
      </c>
      <c r="E67" s="13">
        <f t="shared" ref="E67:J67" si="22">SUM(E68:E74)</f>
        <v>4.49</v>
      </c>
      <c r="F67" s="13">
        <f t="shared" si="22"/>
        <v>0.8</v>
      </c>
      <c r="G67" s="13">
        <f t="shared" si="22"/>
        <v>5.23</v>
      </c>
      <c r="H67" s="13">
        <f t="shared" si="22"/>
        <v>0.545</v>
      </c>
      <c r="I67" s="44">
        <v>15</v>
      </c>
      <c r="J67" s="13">
        <f>SUM(J68:J74)</f>
        <v>30.3</v>
      </c>
    </row>
    <row r="68" ht="15" spans="1:10">
      <c r="A68" s="47" t="s">
        <v>74</v>
      </c>
      <c r="B68" s="15">
        <f t="shared" si="17"/>
        <v>0.465</v>
      </c>
      <c r="C68" s="13">
        <f t="shared" si="21"/>
        <v>0.15</v>
      </c>
      <c r="D68" s="13">
        <f t="shared" ref="D68:D77" si="23">E68+F68</f>
        <v>0.1</v>
      </c>
      <c r="E68" s="18">
        <v>0.1</v>
      </c>
      <c r="F68" s="18"/>
      <c r="G68" s="18">
        <v>0.05</v>
      </c>
      <c r="H68" s="18">
        <v>0.015</v>
      </c>
      <c r="I68" s="39"/>
      <c r="J68" s="18">
        <v>0.3</v>
      </c>
    </row>
    <row r="69" ht="15" spans="1:10">
      <c r="A69" s="47" t="s">
        <v>75</v>
      </c>
      <c r="B69" s="15">
        <f t="shared" si="17"/>
        <v>2.33</v>
      </c>
      <c r="C69" s="13">
        <f t="shared" si="21"/>
        <v>0.23</v>
      </c>
      <c r="D69" s="13">
        <f t="shared" si="23"/>
        <v>0.1</v>
      </c>
      <c r="E69" s="18">
        <v>0.1</v>
      </c>
      <c r="F69" s="18"/>
      <c r="G69" s="18">
        <v>0.13</v>
      </c>
      <c r="H69" s="18">
        <v>0.1</v>
      </c>
      <c r="I69" s="39"/>
      <c r="J69" s="18">
        <v>2</v>
      </c>
    </row>
    <row r="70" ht="15" spans="1:10">
      <c r="A70" s="47" t="s">
        <v>76</v>
      </c>
      <c r="B70" s="15">
        <f t="shared" si="17"/>
        <v>1.21</v>
      </c>
      <c r="C70" s="13">
        <f t="shared" si="21"/>
        <v>0.2</v>
      </c>
      <c r="D70" s="13">
        <f t="shared" si="23"/>
        <v>0.15</v>
      </c>
      <c r="E70" s="18">
        <v>0.15</v>
      </c>
      <c r="F70" s="18">
        <v>0</v>
      </c>
      <c r="G70" s="18">
        <v>0.05</v>
      </c>
      <c r="H70" s="18">
        <v>0.01</v>
      </c>
      <c r="I70" s="39"/>
      <c r="J70" s="18">
        <v>1</v>
      </c>
    </row>
    <row r="71" ht="15" spans="1:10">
      <c r="A71" s="47" t="s">
        <v>77</v>
      </c>
      <c r="B71" s="15">
        <f t="shared" si="17"/>
        <v>7.26</v>
      </c>
      <c r="C71" s="13">
        <f t="shared" si="21"/>
        <v>1.24</v>
      </c>
      <c r="D71" s="13">
        <f t="shared" si="23"/>
        <v>0.74</v>
      </c>
      <c r="E71" s="30">
        <v>0.44</v>
      </c>
      <c r="F71" s="30">
        <v>0.3</v>
      </c>
      <c r="G71" s="30">
        <v>0.5</v>
      </c>
      <c r="H71" s="30">
        <v>0.02</v>
      </c>
      <c r="I71" s="42"/>
      <c r="J71" s="30">
        <v>6</v>
      </c>
    </row>
    <row r="72" ht="15" spans="1:10">
      <c r="A72" s="47" t="s">
        <v>78</v>
      </c>
      <c r="B72" s="15">
        <f t="shared" si="17"/>
        <v>11.6</v>
      </c>
      <c r="C72" s="13">
        <f t="shared" si="21"/>
        <v>3.5</v>
      </c>
      <c r="D72" s="13">
        <f t="shared" si="23"/>
        <v>1</v>
      </c>
      <c r="E72" s="30">
        <v>1</v>
      </c>
      <c r="F72" s="30"/>
      <c r="G72" s="30">
        <v>2.5</v>
      </c>
      <c r="H72" s="30">
        <v>0.1</v>
      </c>
      <c r="I72" s="42"/>
      <c r="J72" s="30">
        <v>8</v>
      </c>
    </row>
    <row r="73" ht="15" spans="1:10">
      <c r="A73" s="47" t="s">
        <v>79</v>
      </c>
      <c r="B73" s="15">
        <f t="shared" si="17"/>
        <v>13.6</v>
      </c>
      <c r="C73" s="13">
        <f t="shared" si="21"/>
        <v>3.5</v>
      </c>
      <c r="D73" s="13">
        <f t="shared" si="23"/>
        <v>2</v>
      </c>
      <c r="E73" s="48">
        <v>1.5</v>
      </c>
      <c r="F73" s="48">
        <v>0.5</v>
      </c>
      <c r="G73" s="48">
        <v>1.5</v>
      </c>
      <c r="H73" s="48">
        <v>0.1</v>
      </c>
      <c r="I73" s="58"/>
      <c r="J73" s="48">
        <v>10</v>
      </c>
    </row>
    <row r="74" ht="15" spans="1:10">
      <c r="A74" s="47" t="s">
        <v>80</v>
      </c>
      <c r="B74" s="15">
        <f t="shared" si="17"/>
        <v>4.9</v>
      </c>
      <c r="C74" s="13">
        <f t="shared" si="21"/>
        <v>1.7</v>
      </c>
      <c r="D74" s="13">
        <f t="shared" si="23"/>
        <v>1.2</v>
      </c>
      <c r="E74" s="30">
        <v>1.2</v>
      </c>
      <c r="F74" s="30"/>
      <c r="G74" s="30">
        <v>0.5</v>
      </c>
      <c r="H74" s="30">
        <v>0.2</v>
      </c>
      <c r="I74" s="42"/>
      <c r="J74" s="30">
        <v>3</v>
      </c>
    </row>
    <row r="75" ht="15" spans="1:10">
      <c r="A75" s="26" t="s">
        <v>81</v>
      </c>
      <c r="B75" s="49">
        <f t="shared" si="17"/>
        <v>30.475</v>
      </c>
      <c r="C75" s="13">
        <f t="shared" si="21"/>
        <v>10.47</v>
      </c>
      <c r="D75" s="13">
        <f t="shared" si="23"/>
        <v>7.07</v>
      </c>
      <c r="E75" s="13">
        <f t="shared" ref="E75:J75" si="24">E76+E77+E78+E79+E80+E81+E82+E83</f>
        <v>5.87</v>
      </c>
      <c r="F75" s="13">
        <f t="shared" si="24"/>
        <v>1.2</v>
      </c>
      <c r="G75" s="13">
        <f t="shared" si="24"/>
        <v>3.4</v>
      </c>
      <c r="H75" s="13">
        <f t="shared" si="24"/>
        <v>1.225</v>
      </c>
      <c r="I75" s="44">
        <v>25</v>
      </c>
      <c r="J75" s="13">
        <f>J76+J77+J78+J79+J80+J81+J82+J83</f>
        <v>18.78</v>
      </c>
    </row>
    <row r="76" ht="15" spans="1:10">
      <c r="A76" s="50" t="s">
        <v>58</v>
      </c>
      <c r="B76" s="49">
        <f t="shared" si="17"/>
        <v>0.66</v>
      </c>
      <c r="C76" s="13">
        <f t="shared" si="21"/>
        <v>0.38</v>
      </c>
      <c r="D76" s="13">
        <f t="shared" si="23"/>
        <v>0.28</v>
      </c>
      <c r="E76" s="18">
        <v>0.08</v>
      </c>
      <c r="F76" s="18">
        <v>0.2</v>
      </c>
      <c r="G76" s="18">
        <v>0.1</v>
      </c>
      <c r="H76" s="18"/>
      <c r="I76" s="39"/>
      <c r="J76" s="18">
        <v>0.28</v>
      </c>
    </row>
    <row r="77" ht="15" spans="1:10">
      <c r="A77" s="47" t="s">
        <v>82</v>
      </c>
      <c r="B77" s="49">
        <f t="shared" si="17"/>
        <v>1.9</v>
      </c>
      <c r="C77" s="13">
        <f t="shared" si="21"/>
        <v>0.8</v>
      </c>
      <c r="D77" s="13">
        <f t="shared" si="23"/>
        <v>0.7</v>
      </c>
      <c r="E77" s="18">
        <v>0.7</v>
      </c>
      <c r="F77" s="18"/>
      <c r="G77" s="18">
        <v>0.1</v>
      </c>
      <c r="H77" s="18">
        <v>0.1</v>
      </c>
      <c r="I77" s="39"/>
      <c r="J77" s="18">
        <v>1</v>
      </c>
    </row>
    <row r="78" ht="15" spans="1:10">
      <c r="A78" s="47" t="s">
        <v>83</v>
      </c>
      <c r="B78" s="49">
        <f t="shared" si="17"/>
        <v>6.1</v>
      </c>
      <c r="C78" s="13">
        <v>3</v>
      </c>
      <c r="D78" s="13">
        <v>2</v>
      </c>
      <c r="E78" s="18">
        <v>1.5</v>
      </c>
      <c r="F78" s="18">
        <v>0.5</v>
      </c>
      <c r="G78" s="18">
        <v>1</v>
      </c>
      <c r="H78" s="18">
        <v>0.1</v>
      </c>
      <c r="I78" s="39"/>
      <c r="J78" s="18">
        <v>3</v>
      </c>
    </row>
    <row r="79" ht="15" spans="1:10">
      <c r="A79" s="47" t="s">
        <v>84</v>
      </c>
      <c r="B79" s="49">
        <f t="shared" si="17"/>
        <v>10.05</v>
      </c>
      <c r="C79" s="13">
        <f t="shared" ref="C79:C83" si="25">D79+G79</f>
        <v>3</v>
      </c>
      <c r="D79" s="13">
        <f t="shared" ref="D79:D83" si="26">E79+F79</f>
        <v>2.3</v>
      </c>
      <c r="E79" s="23">
        <v>1.8</v>
      </c>
      <c r="F79" s="23">
        <v>0.5</v>
      </c>
      <c r="G79" s="23">
        <v>0.7</v>
      </c>
      <c r="H79" s="23">
        <v>0.05</v>
      </c>
      <c r="I79" s="43"/>
      <c r="J79" s="23">
        <v>7</v>
      </c>
    </row>
    <row r="80" ht="15" spans="1:10">
      <c r="A80" s="47" t="s">
        <v>85</v>
      </c>
      <c r="B80" s="49">
        <f t="shared" si="17"/>
        <v>2.6</v>
      </c>
      <c r="C80" s="13">
        <f t="shared" si="25"/>
        <v>0.5</v>
      </c>
      <c r="D80" s="13">
        <f t="shared" si="26"/>
        <v>0.2</v>
      </c>
      <c r="E80" s="18">
        <v>0.2</v>
      </c>
      <c r="F80" s="18"/>
      <c r="G80" s="18">
        <v>0.3</v>
      </c>
      <c r="H80" s="18">
        <v>0.1</v>
      </c>
      <c r="I80" s="39"/>
      <c r="J80" s="18">
        <v>2</v>
      </c>
    </row>
    <row r="81" ht="15" spans="1:10">
      <c r="A81" s="47" t="s">
        <v>86</v>
      </c>
      <c r="B81" s="49">
        <f t="shared" si="17"/>
        <v>2.22</v>
      </c>
      <c r="C81" s="13">
        <f t="shared" si="25"/>
        <v>0.79</v>
      </c>
      <c r="D81" s="13">
        <f t="shared" si="26"/>
        <v>0.49</v>
      </c>
      <c r="E81" s="18">
        <v>0.49</v>
      </c>
      <c r="F81" s="18"/>
      <c r="G81" s="18">
        <v>0.3</v>
      </c>
      <c r="H81" s="18">
        <v>0.43</v>
      </c>
      <c r="I81" s="39"/>
      <c r="J81" s="18">
        <v>1</v>
      </c>
    </row>
    <row r="82" ht="15" spans="1:10">
      <c r="A82" s="47" t="s">
        <v>87</v>
      </c>
      <c r="B82" s="49">
        <f t="shared" si="17"/>
        <v>3.9</v>
      </c>
      <c r="C82" s="13">
        <f t="shared" si="25"/>
        <v>1</v>
      </c>
      <c r="D82" s="13">
        <f t="shared" si="26"/>
        <v>0.5</v>
      </c>
      <c r="E82" s="18">
        <v>0.5</v>
      </c>
      <c r="F82" s="18"/>
      <c r="G82" s="18">
        <v>0.5</v>
      </c>
      <c r="H82" s="18">
        <v>0.4</v>
      </c>
      <c r="I82" s="39"/>
      <c r="J82" s="18">
        <v>2.5</v>
      </c>
    </row>
    <row r="83" ht="15" spans="1:10">
      <c r="A83" s="47" t="s">
        <v>88</v>
      </c>
      <c r="B83" s="49">
        <f t="shared" si="17"/>
        <v>3.045</v>
      </c>
      <c r="C83" s="13">
        <f t="shared" si="25"/>
        <v>1</v>
      </c>
      <c r="D83" s="13">
        <f t="shared" si="26"/>
        <v>0.6</v>
      </c>
      <c r="E83" s="18">
        <v>0.6</v>
      </c>
      <c r="F83" s="18"/>
      <c r="G83" s="18">
        <v>0.4</v>
      </c>
      <c r="H83" s="18">
        <v>0.045</v>
      </c>
      <c r="I83" s="39"/>
      <c r="J83" s="18">
        <v>2</v>
      </c>
    </row>
    <row r="84" ht="15" spans="1:10">
      <c r="A84" s="26" t="s">
        <v>89</v>
      </c>
      <c r="B84" s="49">
        <f t="shared" si="17"/>
        <v>111.282</v>
      </c>
      <c r="C84" s="13">
        <f t="shared" ref="C84:C95" si="27">D84+G84</f>
        <v>33.94</v>
      </c>
      <c r="D84" s="13">
        <f t="shared" ref="D84:D95" si="28">E84+F84</f>
        <v>24.41</v>
      </c>
      <c r="E84" s="13">
        <f t="shared" ref="E84:J84" si="29">SUM(E85:E95)</f>
        <v>16.41</v>
      </c>
      <c r="F84" s="13">
        <f t="shared" si="29"/>
        <v>8</v>
      </c>
      <c r="G84" s="13">
        <f t="shared" si="29"/>
        <v>9.53</v>
      </c>
      <c r="H84" s="13">
        <f t="shared" si="29"/>
        <v>1.742</v>
      </c>
      <c r="I84" s="44">
        <v>80</v>
      </c>
      <c r="J84" s="13">
        <f>SUM(J85:J95)</f>
        <v>75.6</v>
      </c>
    </row>
    <row r="85" ht="15" spans="1:10">
      <c r="A85" s="47" t="s">
        <v>90</v>
      </c>
      <c r="B85" s="49">
        <f t="shared" si="17"/>
        <v>1.566</v>
      </c>
      <c r="C85" s="13">
        <f t="shared" si="27"/>
        <v>0.48</v>
      </c>
      <c r="D85" s="13">
        <f t="shared" si="28"/>
        <v>0.28</v>
      </c>
      <c r="E85" s="51">
        <v>0.28</v>
      </c>
      <c r="F85" s="51"/>
      <c r="G85" s="51">
        <v>0.2</v>
      </c>
      <c r="H85" s="51">
        <v>0.086</v>
      </c>
      <c r="I85" s="59"/>
      <c r="J85" s="60">
        <v>1</v>
      </c>
    </row>
    <row r="86" ht="15" spans="1:10">
      <c r="A86" s="47" t="s">
        <v>91</v>
      </c>
      <c r="B86" s="49">
        <f t="shared" si="17"/>
        <v>4.32</v>
      </c>
      <c r="C86" s="13">
        <f t="shared" si="27"/>
        <v>2.3</v>
      </c>
      <c r="D86" s="13">
        <f t="shared" si="28"/>
        <v>2</v>
      </c>
      <c r="E86" s="52">
        <v>2</v>
      </c>
      <c r="F86" s="52"/>
      <c r="G86" s="52">
        <v>0.3</v>
      </c>
      <c r="H86" s="52">
        <v>0.02</v>
      </c>
      <c r="I86" s="61"/>
      <c r="J86" s="62">
        <v>2</v>
      </c>
    </row>
    <row r="87" ht="15" spans="1:10">
      <c r="A87" s="47" t="s">
        <v>92</v>
      </c>
      <c r="B87" s="49">
        <f t="shared" si="17"/>
        <v>12.2</v>
      </c>
      <c r="C87" s="13">
        <f t="shared" si="27"/>
        <v>4</v>
      </c>
      <c r="D87" s="13">
        <f t="shared" si="28"/>
        <v>2</v>
      </c>
      <c r="E87" s="53">
        <v>1</v>
      </c>
      <c r="F87" s="53">
        <v>1</v>
      </c>
      <c r="G87" s="53">
        <v>2</v>
      </c>
      <c r="H87" s="53">
        <v>0.2</v>
      </c>
      <c r="I87" s="63"/>
      <c r="J87" s="64">
        <v>8</v>
      </c>
    </row>
    <row r="88" ht="15" spans="1:10">
      <c r="A88" s="47" t="s">
        <v>93</v>
      </c>
      <c r="B88" s="49">
        <f t="shared" si="17"/>
        <v>24.68</v>
      </c>
      <c r="C88" s="13">
        <f t="shared" si="27"/>
        <v>4.5</v>
      </c>
      <c r="D88" s="13">
        <f t="shared" si="28"/>
        <v>4</v>
      </c>
      <c r="E88" s="54">
        <v>2.5</v>
      </c>
      <c r="F88" s="54">
        <v>1.5</v>
      </c>
      <c r="G88" s="54">
        <v>0.5</v>
      </c>
      <c r="H88" s="54">
        <v>0.18</v>
      </c>
      <c r="I88" s="65"/>
      <c r="J88" s="66">
        <v>20</v>
      </c>
    </row>
    <row r="89" ht="15" spans="1:10">
      <c r="A89" s="47" t="s">
        <v>94</v>
      </c>
      <c r="B89" s="49">
        <f t="shared" si="17"/>
        <v>13.35</v>
      </c>
      <c r="C89" s="13">
        <f t="shared" si="27"/>
        <v>3.2</v>
      </c>
      <c r="D89" s="13">
        <f t="shared" si="28"/>
        <v>1.8</v>
      </c>
      <c r="E89" s="53">
        <v>0.8</v>
      </c>
      <c r="F89" s="53">
        <v>1</v>
      </c>
      <c r="G89" s="53">
        <v>1.4</v>
      </c>
      <c r="H89" s="53">
        <v>0.15</v>
      </c>
      <c r="I89" s="63"/>
      <c r="J89" s="64">
        <v>10</v>
      </c>
    </row>
    <row r="90" ht="15" spans="1:10">
      <c r="A90" s="47" t="s">
        <v>95</v>
      </c>
      <c r="B90" s="49">
        <f t="shared" si="17"/>
        <v>15.6</v>
      </c>
      <c r="C90" s="13">
        <f t="shared" si="27"/>
        <v>5.5</v>
      </c>
      <c r="D90" s="13">
        <f t="shared" si="28"/>
        <v>3.5</v>
      </c>
      <c r="E90" s="55">
        <v>1.5</v>
      </c>
      <c r="F90" s="55">
        <v>2</v>
      </c>
      <c r="G90" s="55">
        <v>2</v>
      </c>
      <c r="H90" s="55">
        <v>0.1</v>
      </c>
      <c r="I90" s="45"/>
      <c r="J90" s="55">
        <v>10</v>
      </c>
    </row>
    <row r="91" ht="15" spans="1:10">
      <c r="A91" s="47" t="s">
        <v>96</v>
      </c>
      <c r="B91" s="49">
        <f t="shared" si="17"/>
        <v>13.85</v>
      </c>
      <c r="C91" s="13">
        <f t="shared" si="27"/>
        <v>5.6</v>
      </c>
      <c r="D91" s="13">
        <f t="shared" si="28"/>
        <v>4.1</v>
      </c>
      <c r="E91" s="55">
        <v>3.6</v>
      </c>
      <c r="F91" s="55">
        <v>0.5</v>
      </c>
      <c r="G91" s="55">
        <v>1.5</v>
      </c>
      <c r="H91" s="55">
        <v>0.25</v>
      </c>
      <c r="I91" s="45"/>
      <c r="J91" s="55">
        <v>8</v>
      </c>
    </row>
    <row r="92" ht="15" spans="1:10">
      <c r="A92" s="47" t="s">
        <v>97</v>
      </c>
      <c r="B92" s="49">
        <f t="shared" si="17"/>
        <v>12.5</v>
      </c>
      <c r="C92" s="13">
        <f t="shared" si="27"/>
        <v>4.3</v>
      </c>
      <c r="D92" s="13">
        <f t="shared" si="28"/>
        <v>3.5</v>
      </c>
      <c r="E92" s="53">
        <v>2.5</v>
      </c>
      <c r="F92" s="53">
        <v>1</v>
      </c>
      <c r="G92" s="53">
        <v>0.8</v>
      </c>
      <c r="H92" s="53">
        <v>0.2</v>
      </c>
      <c r="I92" s="63"/>
      <c r="J92" s="64">
        <v>8</v>
      </c>
    </row>
    <row r="93" ht="15" spans="1:10">
      <c r="A93" s="47" t="s">
        <v>98</v>
      </c>
      <c r="B93" s="49">
        <f t="shared" si="17"/>
        <v>7.7</v>
      </c>
      <c r="C93" s="13">
        <f t="shared" si="27"/>
        <v>2.2</v>
      </c>
      <c r="D93" s="13">
        <f t="shared" si="28"/>
        <v>1.7</v>
      </c>
      <c r="E93" s="53">
        <v>1.2</v>
      </c>
      <c r="F93" s="53">
        <v>0.5</v>
      </c>
      <c r="G93" s="53">
        <v>0.5</v>
      </c>
      <c r="H93" s="53">
        <v>0.5</v>
      </c>
      <c r="I93" s="63"/>
      <c r="J93" s="64">
        <v>5</v>
      </c>
    </row>
    <row r="94" ht="15" spans="1:10">
      <c r="A94" s="47" t="s">
        <v>99</v>
      </c>
      <c r="B94" s="49">
        <f t="shared" si="17"/>
        <v>4.5</v>
      </c>
      <c r="C94" s="13">
        <f t="shared" si="27"/>
        <v>1.48</v>
      </c>
      <c r="D94" s="13">
        <f t="shared" si="28"/>
        <v>1.18</v>
      </c>
      <c r="E94" s="53">
        <v>0.68</v>
      </c>
      <c r="F94" s="53">
        <v>0.5</v>
      </c>
      <c r="G94" s="53">
        <v>0.3</v>
      </c>
      <c r="H94" s="53">
        <v>0.02</v>
      </c>
      <c r="I94" s="63"/>
      <c r="J94" s="64">
        <v>3</v>
      </c>
    </row>
    <row r="95" ht="15" spans="1:10">
      <c r="A95" s="47" t="s">
        <v>100</v>
      </c>
      <c r="B95" s="49">
        <f t="shared" si="17"/>
        <v>1.016</v>
      </c>
      <c r="C95" s="13">
        <f t="shared" si="27"/>
        <v>0.38</v>
      </c>
      <c r="D95" s="13">
        <f t="shared" si="28"/>
        <v>0.35</v>
      </c>
      <c r="E95" s="53">
        <v>0.35</v>
      </c>
      <c r="F95" s="53"/>
      <c r="G95" s="53">
        <v>0.03</v>
      </c>
      <c r="H95" s="53">
        <v>0.036</v>
      </c>
      <c r="I95" s="63"/>
      <c r="J95" s="64">
        <v>0.6</v>
      </c>
    </row>
    <row r="96" ht="15" spans="1:10">
      <c r="A96" s="26" t="s">
        <v>101</v>
      </c>
      <c r="B96" s="49">
        <f>SUM(B97:B102)</f>
        <v>91.195</v>
      </c>
      <c r="C96" s="49">
        <f t="shared" ref="C96:J96" si="30">SUM(C97:C102)</f>
        <v>29.57</v>
      </c>
      <c r="D96" s="49">
        <f t="shared" si="30"/>
        <v>17.37</v>
      </c>
      <c r="E96" s="49">
        <f t="shared" si="30"/>
        <v>14.17</v>
      </c>
      <c r="F96" s="49">
        <f t="shared" si="30"/>
        <v>3.2</v>
      </c>
      <c r="G96" s="49">
        <f t="shared" si="30"/>
        <v>12.2</v>
      </c>
      <c r="H96" s="49">
        <f t="shared" si="30"/>
        <v>1.625</v>
      </c>
      <c r="I96" s="67">
        <v>35</v>
      </c>
      <c r="J96" s="49">
        <f>SUM(J97:J102)</f>
        <v>60</v>
      </c>
    </row>
    <row r="97" ht="15" spans="1:10">
      <c r="A97" s="47" t="s">
        <v>102</v>
      </c>
      <c r="B97" s="49">
        <f t="shared" ref="B97:B121" si="31">C97+H97+J97</f>
        <v>6.72</v>
      </c>
      <c r="C97" s="13">
        <f t="shared" ref="C97:C107" si="32">D97+G97</f>
        <v>1.6</v>
      </c>
      <c r="D97" s="13">
        <f t="shared" ref="D97:D107" si="33">E97+F97</f>
        <v>0.5</v>
      </c>
      <c r="E97" s="30">
        <v>0.5</v>
      </c>
      <c r="F97" s="30"/>
      <c r="G97" s="30">
        <v>1.1</v>
      </c>
      <c r="H97" s="30">
        <v>0.12</v>
      </c>
      <c r="I97" s="42"/>
      <c r="J97" s="30">
        <v>5</v>
      </c>
    </row>
    <row r="98" ht="15" spans="1:10">
      <c r="A98" s="47" t="s">
        <v>103</v>
      </c>
      <c r="B98" s="49">
        <f t="shared" si="31"/>
        <v>5.265</v>
      </c>
      <c r="C98" s="13">
        <f t="shared" si="32"/>
        <v>2.07</v>
      </c>
      <c r="D98" s="13">
        <f t="shared" si="33"/>
        <v>1.57</v>
      </c>
      <c r="E98" s="30">
        <v>1.57</v>
      </c>
      <c r="F98" s="30"/>
      <c r="G98" s="30">
        <v>0.5</v>
      </c>
      <c r="H98" s="30">
        <v>0.195</v>
      </c>
      <c r="I98" s="42"/>
      <c r="J98" s="30">
        <v>3</v>
      </c>
    </row>
    <row r="99" ht="15" spans="1:10">
      <c r="A99" s="47" t="s">
        <v>104</v>
      </c>
      <c r="B99" s="49">
        <f t="shared" si="31"/>
        <v>8.67</v>
      </c>
      <c r="C99" s="13">
        <f t="shared" si="32"/>
        <v>3.5</v>
      </c>
      <c r="D99" s="13">
        <f t="shared" si="33"/>
        <v>1.5</v>
      </c>
      <c r="E99" s="30">
        <v>1</v>
      </c>
      <c r="F99" s="30">
        <v>0.5</v>
      </c>
      <c r="G99" s="30">
        <v>2</v>
      </c>
      <c r="H99" s="30">
        <v>0.17</v>
      </c>
      <c r="I99" s="42"/>
      <c r="J99" s="30">
        <v>5</v>
      </c>
    </row>
    <row r="100" ht="15" spans="1:10">
      <c r="A100" s="47" t="s">
        <v>105</v>
      </c>
      <c r="B100" s="49">
        <f t="shared" si="31"/>
        <v>18.34</v>
      </c>
      <c r="C100" s="13">
        <f t="shared" si="32"/>
        <v>5.7</v>
      </c>
      <c r="D100" s="13">
        <f t="shared" si="33"/>
        <v>2.9</v>
      </c>
      <c r="E100" s="30">
        <v>1.7</v>
      </c>
      <c r="F100" s="30">
        <v>1.2</v>
      </c>
      <c r="G100" s="30">
        <v>2.8</v>
      </c>
      <c r="H100" s="30">
        <v>0.64</v>
      </c>
      <c r="I100" s="42"/>
      <c r="J100" s="30">
        <v>12</v>
      </c>
    </row>
    <row r="101" ht="15" spans="1:10">
      <c r="A101" s="47" t="s">
        <v>106</v>
      </c>
      <c r="B101" s="49">
        <f t="shared" si="31"/>
        <v>21.4</v>
      </c>
      <c r="C101" s="13">
        <f t="shared" si="32"/>
        <v>6</v>
      </c>
      <c r="D101" s="13">
        <f t="shared" si="33"/>
        <v>5</v>
      </c>
      <c r="E101" s="30">
        <v>4</v>
      </c>
      <c r="F101" s="30">
        <v>1</v>
      </c>
      <c r="G101" s="30">
        <v>1</v>
      </c>
      <c r="H101" s="30">
        <v>0.4</v>
      </c>
      <c r="I101" s="42"/>
      <c r="J101" s="30">
        <v>15</v>
      </c>
    </row>
    <row r="102" ht="15" spans="1:10">
      <c r="A102" s="47" t="s">
        <v>107</v>
      </c>
      <c r="B102" s="49">
        <f t="shared" si="31"/>
        <v>30.8</v>
      </c>
      <c r="C102" s="13">
        <f t="shared" si="32"/>
        <v>10.7</v>
      </c>
      <c r="D102" s="13">
        <f t="shared" si="33"/>
        <v>5.9</v>
      </c>
      <c r="E102" s="30">
        <v>5.4</v>
      </c>
      <c r="F102" s="30">
        <v>0.5</v>
      </c>
      <c r="G102" s="30">
        <v>4.8</v>
      </c>
      <c r="H102" s="30">
        <v>0.1</v>
      </c>
      <c r="I102" s="42"/>
      <c r="J102" s="30">
        <v>20</v>
      </c>
    </row>
    <row r="103" ht="15" spans="1:10">
      <c r="A103" s="26" t="s">
        <v>108</v>
      </c>
      <c r="B103" s="49">
        <f t="shared" si="31"/>
        <v>36.44</v>
      </c>
      <c r="C103" s="13">
        <f t="shared" si="32"/>
        <v>8.68</v>
      </c>
      <c r="D103" s="13">
        <f t="shared" si="33"/>
        <v>4.78</v>
      </c>
      <c r="E103" s="13">
        <f t="shared" ref="E103:J103" si="34">SUM(E104:E107)</f>
        <v>3.28</v>
      </c>
      <c r="F103" s="13">
        <f t="shared" si="34"/>
        <v>1.5</v>
      </c>
      <c r="G103" s="13">
        <f t="shared" si="34"/>
        <v>3.9</v>
      </c>
      <c r="H103" s="13">
        <f t="shared" si="34"/>
        <v>0.42</v>
      </c>
      <c r="I103" s="44">
        <v>20</v>
      </c>
      <c r="J103" s="13">
        <f>SUM(J104:J107)</f>
        <v>27.34</v>
      </c>
    </row>
    <row r="104" ht="15" spans="1:10">
      <c r="A104" s="50" t="s">
        <v>58</v>
      </c>
      <c r="B104" s="49">
        <f t="shared" si="31"/>
        <v>0.74</v>
      </c>
      <c r="C104" s="13">
        <f t="shared" si="32"/>
        <v>0.38</v>
      </c>
      <c r="D104" s="13">
        <f t="shared" si="33"/>
        <v>0.18</v>
      </c>
      <c r="E104" s="30">
        <v>0.18</v>
      </c>
      <c r="F104" s="30"/>
      <c r="G104" s="30">
        <v>0.2</v>
      </c>
      <c r="H104" s="30">
        <v>0.02</v>
      </c>
      <c r="I104" s="42"/>
      <c r="J104" s="30">
        <v>0.34</v>
      </c>
    </row>
    <row r="105" ht="15" spans="1:10">
      <c r="A105" s="50" t="s">
        <v>109</v>
      </c>
      <c r="B105" s="49">
        <f t="shared" si="31"/>
        <v>19</v>
      </c>
      <c r="C105" s="13">
        <f t="shared" si="32"/>
        <v>3.7</v>
      </c>
      <c r="D105" s="13">
        <f t="shared" si="33"/>
        <v>2.2</v>
      </c>
      <c r="E105" s="30">
        <v>2.2</v>
      </c>
      <c r="F105" s="30"/>
      <c r="G105" s="30">
        <v>1.5</v>
      </c>
      <c r="H105" s="30">
        <v>0.3</v>
      </c>
      <c r="I105" s="42"/>
      <c r="J105" s="30">
        <v>15</v>
      </c>
    </row>
    <row r="106" ht="15" spans="1:10">
      <c r="A106" s="47" t="s">
        <v>110</v>
      </c>
      <c r="B106" s="49">
        <f t="shared" si="31"/>
        <v>11.47</v>
      </c>
      <c r="C106" s="13">
        <f t="shared" si="32"/>
        <v>3.4</v>
      </c>
      <c r="D106" s="13">
        <f t="shared" si="33"/>
        <v>2.2</v>
      </c>
      <c r="E106" s="30">
        <v>0.7</v>
      </c>
      <c r="F106" s="30">
        <v>1.5</v>
      </c>
      <c r="G106" s="30">
        <v>1.2</v>
      </c>
      <c r="H106" s="30">
        <v>0.07</v>
      </c>
      <c r="I106" s="42"/>
      <c r="J106" s="30">
        <v>8</v>
      </c>
    </row>
    <row r="107" ht="15" spans="1:10">
      <c r="A107" s="47" t="s">
        <v>111</v>
      </c>
      <c r="B107" s="49">
        <f t="shared" si="31"/>
        <v>5.23</v>
      </c>
      <c r="C107" s="13">
        <f t="shared" si="32"/>
        <v>1.2</v>
      </c>
      <c r="D107" s="13">
        <f t="shared" si="33"/>
        <v>0.2</v>
      </c>
      <c r="E107" s="30">
        <v>0.2</v>
      </c>
      <c r="F107" s="30"/>
      <c r="G107" s="30">
        <v>1</v>
      </c>
      <c r="H107" s="30">
        <v>0.03</v>
      </c>
      <c r="I107" s="42"/>
      <c r="J107" s="30">
        <v>4</v>
      </c>
    </row>
    <row r="108" ht="15" spans="1:10">
      <c r="A108" s="56" t="s">
        <v>112</v>
      </c>
      <c r="B108" s="49">
        <f t="shared" si="31"/>
        <v>115.65</v>
      </c>
      <c r="C108" s="13">
        <f t="shared" ref="C108:C121" si="35">D108+G108</f>
        <v>36.53</v>
      </c>
      <c r="D108" s="13">
        <f t="shared" ref="D108:D121" si="36">E108+F108</f>
        <v>27.53</v>
      </c>
      <c r="E108" s="13">
        <f t="shared" ref="E108:J108" si="37">SUM(E109:E116)</f>
        <v>8.5</v>
      </c>
      <c r="F108" s="13">
        <f t="shared" si="37"/>
        <v>19.03</v>
      </c>
      <c r="G108" s="13">
        <f t="shared" si="37"/>
        <v>9</v>
      </c>
      <c r="H108" s="13">
        <f t="shared" si="37"/>
        <v>1.12</v>
      </c>
      <c r="I108" s="44">
        <v>70</v>
      </c>
      <c r="J108" s="13">
        <f>SUM(J109:J116)</f>
        <v>78</v>
      </c>
    </row>
    <row r="109" ht="15" spans="1:10">
      <c r="A109" s="47" t="s">
        <v>113</v>
      </c>
      <c r="B109" s="49">
        <f t="shared" si="31"/>
        <v>18.54</v>
      </c>
      <c r="C109" s="13">
        <f t="shared" si="35"/>
        <v>3.54</v>
      </c>
      <c r="D109" s="13">
        <f t="shared" si="36"/>
        <v>3.04</v>
      </c>
      <c r="E109" s="30">
        <v>0.28</v>
      </c>
      <c r="F109" s="30">
        <v>2.76</v>
      </c>
      <c r="G109" s="30">
        <v>0.5</v>
      </c>
      <c r="H109" s="30"/>
      <c r="I109" s="42"/>
      <c r="J109" s="30">
        <v>15</v>
      </c>
    </row>
    <row r="110" ht="15" spans="1:10">
      <c r="A110" s="47" t="s">
        <v>114</v>
      </c>
      <c r="B110" s="49">
        <f t="shared" si="31"/>
        <v>14.15</v>
      </c>
      <c r="C110" s="13">
        <f t="shared" si="35"/>
        <v>5.05</v>
      </c>
      <c r="D110" s="13">
        <f t="shared" si="36"/>
        <v>4.15</v>
      </c>
      <c r="E110" s="30">
        <v>0.72</v>
      </c>
      <c r="F110" s="30">
        <v>3.43</v>
      </c>
      <c r="G110" s="30">
        <v>0.9</v>
      </c>
      <c r="H110" s="30">
        <v>0.1</v>
      </c>
      <c r="I110" s="42"/>
      <c r="J110" s="30">
        <v>9</v>
      </c>
    </row>
    <row r="111" ht="15" spans="1:10">
      <c r="A111" s="47" t="s">
        <v>115</v>
      </c>
      <c r="B111" s="49">
        <f t="shared" si="31"/>
        <v>13.3</v>
      </c>
      <c r="C111" s="13">
        <f t="shared" si="35"/>
        <v>4.2</v>
      </c>
      <c r="D111" s="13">
        <f t="shared" si="36"/>
        <v>3</v>
      </c>
      <c r="E111" s="18">
        <v>1</v>
      </c>
      <c r="F111" s="18">
        <v>2</v>
      </c>
      <c r="G111" s="18">
        <v>1.2</v>
      </c>
      <c r="H111" s="18">
        <v>0.1</v>
      </c>
      <c r="I111" s="39"/>
      <c r="J111" s="18">
        <v>9</v>
      </c>
    </row>
    <row r="112" ht="15" spans="1:10">
      <c r="A112" s="47" t="s">
        <v>116</v>
      </c>
      <c r="B112" s="49">
        <f t="shared" si="31"/>
        <v>13.76</v>
      </c>
      <c r="C112" s="13">
        <f t="shared" si="35"/>
        <v>1.66</v>
      </c>
      <c r="D112" s="13">
        <f t="shared" si="36"/>
        <v>0.46</v>
      </c>
      <c r="E112" s="18"/>
      <c r="F112" s="18">
        <v>0.46</v>
      </c>
      <c r="G112" s="18">
        <v>1.2</v>
      </c>
      <c r="H112" s="18">
        <v>0.1</v>
      </c>
      <c r="I112" s="39"/>
      <c r="J112" s="18">
        <v>12</v>
      </c>
    </row>
    <row r="113" ht="15" spans="1:10">
      <c r="A113" s="47" t="s">
        <v>117</v>
      </c>
      <c r="B113" s="49">
        <f t="shared" si="31"/>
        <v>13.95</v>
      </c>
      <c r="C113" s="13">
        <f t="shared" si="35"/>
        <v>5.95</v>
      </c>
      <c r="D113" s="13">
        <f t="shared" si="36"/>
        <v>4.45</v>
      </c>
      <c r="E113" s="18">
        <v>0.77</v>
      </c>
      <c r="F113" s="18">
        <v>3.68</v>
      </c>
      <c r="G113" s="18">
        <v>1.5</v>
      </c>
      <c r="H113" s="18"/>
      <c r="I113" s="39"/>
      <c r="J113" s="18">
        <v>8</v>
      </c>
    </row>
    <row r="114" ht="15" spans="1:10">
      <c r="A114" s="47" t="s">
        <v>118</v>
      </c>
      <c r="B114" s="49">
        <f t="shared" si="31"/>
        <v>14.7</v>
      </c>
      <c r="C114" s="13">
        <f t="shared" si="35"/>
        <v>6.6</v>
      </c>
      <c r="D114" s="13">
        <f t="shared" si="36"/>
        <v>5.1</v>
      </c>
      <c r="E114" s="18">
        <v>3.1</v>
      </c>
      <c r="F114" s="18">
        <v>2</v>
      </c>
      <c r="G114" s="18">
        <v>1.5</v>
      </c>
      <c r="H114" s="18">
        <v>0.1</v>
      </c>
      <c r="I114" s="39"/>
      <c r="J114" s="18">
        <v>8</v>
      </c>
    </row>
    <row r="115" ht="15" spans="1:10">
      <c r="A115" s="47" t="s">
        <v>119</v>
      </c>
      <c r="B115" s="49">
        <f t="shared" si="31"/>
        <v>11.53</v>
      </c>
      <c r="C115" s="13">
        <f t="shared" si="35"/>
        <v>3.53</v>
      </c>
      <c r="D115" s="13">
        <f t="shared" si="36"/>
        <v>2.33</v>
      </c>
      <c r="E115" s="18">
        <v>2.33</v>
      </c>
      <c r="F115" s="18"/>
      <c r="G115" s="18">
        <v>1.2</v>
      </c>
      <c r="H115" s="18"/>
      <c r="I115" s="39"/>
      <c r="J115" s="18">
        <v>8</v>
      </c>
    </row>
    <row r="116" ht="15" spans="1:10">
      <c r="A116" s="47" t="s">
        <v>120</v>
      </c>
      <c r="B116" s="49">
        <f t="shared" si="31"/>
        <v>15.72</v>
      </c>
      <c r="C116" s="13">
        <f t="shared" si="35"/>
        <v>6</v>
      </c>
      <c r="D116" s="13">
        <f t="shared" si="36"/>
        <v>5</v>
      </c>
      <c r="E116" s="18">
        <v>0.3</v>
      </c>
      <c r="F116" s="18">
        <v>4.7</v>
      </c>
      <c r="G116" s="18">
        <v>1</v>
      </c>
      <c r="H116" s="18">
        <v>0.72</v>
      </c>
      <c r="I116" s="39"/>
      <c r="J116" s="18">
        <v>9</v>
      </c>
    </row>
    <row r="117" ht="15" spans="1:10">
      <c r="A117" s="26" t="s">
        <v>121</v>
      </c>
      <c r="B117" s="49">
        <f t="shared" si="31"/>
        <v>7.6</v>
      </c>
      <c r="C117" s="13">
        <f t="shared" si="35"/>
        <v>2.6</v>
      </c>
      <c r="D117" s="13">
        <f t="shared" si="36"/>
        <v>2</v>
      </c>
      <c r="E117" s="13">
        <v>2</v>
      </c>
      <c r="F117" s="13"/>
      <c r="G117" s="13">
        <v>0.6</v>
      </c>
      <c r="H117" s="13">
        <v>2</v>
      </c>
      <c r="I117" s="44">
        <v>9</v>
      </c>
      <c r="J117" s="13">
        <v>3</v>
      </c>
    </row>
    <row r="118" ht="15" spans="1:10">
      <c r="A118" s="26" t="s">
        <v>122</v>
      </c>
      <c r="B118" s="49">
        <f t="shared" si="31"/>
        <v>6.5</v>
      </c>
      <c r="C118" s="13">
        <f t="shared" si="35"/>
        <v>1.5</v>
      </c>
      <c r="D118" s="13">
        <f t="shared" si="36"/>
        <v>1</v>
      </c>
      <c r="E118" s="13">
        <v>1</v>
      </c>
      <c r="F118" s="13"/>
      <c r="G118" s="13">
        <v>0.5</v>
      </c>
      <c r="H118" s="13">
        <v>2</v>
      </c>
      <c r="I118" s="44">
        <v>3</v>
      </c>
      <c r="J118" s="13">
        <v>3</v>
      </c>
    </row>
    <row r="119" ht="15" spans="1:10">
      <c r="A119" s="26" t="s">
        <v>123</v>
      </c>
      <c r="B119" s="49">
        <f t="shared" si="31"/>
        <v>6.2</v>
      </c>
      <c r="C119" s="13">
        <f t="shared" si="35"/>
        <v>2.2</v>
      </c>
      <c r="D119" s="13">
        <f t="shared" si="36"/>
        <v>1.8</v>
      </c>
      <c r="E119" s="13">
        <v>1.8</v>
      </c>
      <c r="F119" s="13"/>
      <c r="G119" s="13">
        <v>0.4</v>
      </c>
      <c r="H119" s="13">
        <v>1</v>
      </c>
      <c r="I119" s="44">
        <v>3</v>
      </c>
      <c r="J119" s="13">
        <v>3</v>
      </c>
    </row>
    <row r="120" ht="15" spans="1:10">
      <c r="A120" s="26" t="s">
        <v>124</v>
      </c>
      <c r="B120" s="49">
        <f t="shared" si="31"/>
        <v>27.38</v>
      </c>
      <c r="C120" s="13">
        <f t="shared" si="35"/>
        <v>7.18</v>
      </c>
      <c r="D120" s="13">
        <f t="shared" si="36"/>
        <v>2.34</v>
      </c>
      <c r="E120" s="15"/>
      <c r="F120" s="13">
        <v>2.34</v>
      </c>
      <c r="G120" s="13">
        <v>4.84</v>
      </c>
      <c r="H120" s="13">
        <v>0.2</v>
      </c>
      <c r="I120" s="44">
        <v>8</v>
      </c>
      <c r="J120" s="13">
        <v>20</v>
      </c>
    </row>
    <row r="121" ht="15" spans="1:10">
      <c r="A121" s="57" t="s">
        <v>125</v>
      </c>
      <c r="B121" s="49">
        <f t="shared" si="31"/>
        <v>4.7</v>
      </c>
      <c r="C121" s="13">
        <f t="shared" si="35"/>
        <v>0.7</v>
      </c>
      <c r="D121" s="13">
        <f t="shared" si="36"/>
        <v>0.3</v>
      </c>
      <c r="E121" s="49">
        <v>0.3</v>
      </c>
      <c r="F121" s="13"/>
      <c r="G121" s="13">
        <v>0.4</v>
      </c>
      <c r="H121" s="13"/>
      <c r="I121" s="44"/>
      <c r="J121" s="68">
        <v>4</v>
      </c>
    </row>
  </sheetData>
  <mergeCells count="12">
    <mergeCell ref="A2:J2"/>
    <mergeCell ref="G4:I4"/>
    <mergeCell ref="C5:G5"/>
    <mergeCell ref="H5:I5"/>
    <mergeCell ref="D6:F6"/>
    <mergeCell ref="A5:A7"/>
    <mergeCell ref="B5:B7"/>
    <mergeCell ref="C6:C7"/>
    <mergeCell ref="G6:G7"/>
    <mergeCell ref="H6:H7"/>
    <mergeCell ref="I6:I7"/>
    <mergeCell ref="J5:J7"/>
  </mergeCells>
  <pageMargins left="0.502777777777778" right="0.502777777777778" top="0.554166666666667" bottom="0.554166666666667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lenovo</cp:lastModifiedBy>
  <dcterms:created xsi:type="dcterms:W3CDTF">2018-10-29T02:36:00Z</dcterms:created>
  <cp:lastPrinted>2018-11-22T01:22:00Z</cp:lastPrinted>
  <dcterms:modified xsi:type="dcterms:W3CDTF">2020-01-16T09:04:09Z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