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366" firstSheet="1"/>
  </bookViews>
  <sheets>
    <sheet name="中央第二批" sheetId="9" r:id="rId1"/>
  </sheets>
  <definedNames>
    <definedName name="_xlnm.Print_Titles" localSheetId="0">中央第二批!$3:$5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<sst xmlns="http://schemas.openxmlformats.org/spreadsheetml/2006/main" count="181" uniqueCount="129">
  <si>
    <t xml:space="preserve">附件                                   </t>
  </si>
  <si>
    <t>大冶市2026年中央财政（第二批）常态化帮扶资金项目计划安排表</t>
  </si>
  <si>
    <t>单位：万元</t>
  </si>
  <si>
    <t>序号</t>
  </si>
  <si>
    <t>牵头部门</t>
  </si>
  <si>
    <t>乡镇</t>
  </si>
  <si>
    <t>村</t>
  </si>
  <si>
    <t>项目名称</t>
  </si>
  <si>
    <t>项目类型</t>
  </si>
  <si>
    <t>项目子类型</t>
  </si>
  <si>
    <t>建设内容</t>
  </si>
  <si>
    <t>计划投入资金</t>
  </si>
  <si>
    <t>资金来源</t>
  </si>
  <si>
    <t>实施期限</t>
  </si>
  <si>
    <t>预期绩效目标</t>
  </si>
  <si>
    <t>联农带农富农利益联结机制</t>
  </si>
  <si>
    <t>责任
单位</t>
  </si>
  <si>
    <t>责任人</t>
  </si>
  <si>
    <t>备注</t>
  </si>
  <si>
    <t>中央帮扶资金</t>
  </si>
  <si>
    <t>中央帮扶资金（提前批）</t>
  </si>
  <si>
    <t>省级帮扶资金</t>
  </si>
  <si>
    <t>其他资金</t>
  </si>
  <si>
    <t>合  计</t>
  </si>
  <si>
    <t>一、产业发展类</t>
  </si>
  <si>
    <t>市农业农村局</t>
  </si>
  <si>
    <t>大箕铺镇</t>
  </si>
  <si>
    <t>方至畈村等</t>
  </si>
  <si>
    <t>大箕铺镇果蔬产业建设项目-蔬菜大棚建设项目</t>
  </si>
  <si>
    <t>产业发展</t>
  </si>
  <si>
    <t>种植业基地</t>
  </si>
  <si>
    <t>修复和建设果蔬产业大棚</t>
  </si>
  <si>
    <t>2026年</t>
  </si>
  <si>
    <t>提升相关村村集体经济收入</t>
  </si>
  <si>
    <t>土地流转、就业务工、带动生产</t>
  </si>
  <si>
    <t>苏超</t>
  </si>
  <si>
    <t>殷祖镇</t>
  </si>
  <si>
    <t>朱铺村</t>
  </si>
  <si>
    <t>殷祖镇朱铺村猕猴桃种植项目</t>
  </si>
  <si>
    <t>新种植猕猴桃，建预制混凝土柱、地锚、围网、配套滴灌、土壤改良等设施</t>
  </si>
  <si>
    <t>提升村集体经济收入</t>
  </si>
  <si>
    <t>就业务工、带动生产</t>
  </si>
  <si>
    <t>殷祖镇朱铺村</t>
  </si>
  <si>
    <t>徐聪聪</t>
  </si>
  <si>
    <t>刘仁八镇</t>
  </si>
  <si>
    <t>刘仁八镇栀子黄产业发展提升项目</t>
  </si>
  <si>
    <t>采购肥料，配套栀子黄基地围网，单轨运输轨道及运输机头。</t>
  </si>
  <si>
    <t>带动村民就业务工，改善栀子黄生长条件，提高栀子黄产量</t>
  </si>
  <si>
    <t>发展产业，带动就业务工</t>
  </si>
  <si>
    <t>周昌策</t>
  </si>
  <si>
    <t>二、就业项目</t>
  </si>
  <si>
    <t>到户项目</t>
  </si>
  <si>
    <t>脱贫人口（监测对象）“三业”奖补</t>
  </si>
  <si>
    <t>就业项目</t>
  </si>
  <si>
    <t>生产奖补、劳务补助等</t>
  </si>
  <si>
    <t>对发展产业、自主创业、积极就业的脱贫和监测户每户给予1000元奖励</t>
  </si>
  <si>
    <t>符合条件对象应奖尽奖</t>
  </si>
  <si>
    <t>激发脱贫户和监测户自主就业的内生动力，增加收入</t>
  </si>
  <si>
    <t>袁君威</t>
  </si>
  <si>
    <t>三、乡村建设项目</t>
  </si>
  <si>
    <t>北山村</t>
  </si>
  <si>
    <t>殷祖镇北山村对面畈山塘及沟渠改造项目</t>
  </si>
  <si>
    <t>乡村建设行动</t>
  </si>
  <si>
    <t>其他</t>
  </si>
  <si>
    <t>山塘清淤、挡土墙建设、沟渠整修、安装栏杆、水泥硬化等</t>
  </si>
  <si>
    <t>完善农田水利设施、提高村湾水源条件及改善农田灌溉条件</t>
  </si>
  <si>
    <t>完善农田灌溉排水设施，改善群众生产生活条件</t>
  </si>
  <si>
    <t>殷祖镇北山村</t>
  </si>
  <si>
    <t>卫扬强</t>
  </si>
  <si>
    <t>金湖街办</t>
  </si>
  <si>
    <t>田垅村</t>
  </si>
  <si>
    <t>金湖街道田垅村黄庭斌湾门口塘改造工程项目</t>
  </si>
  <si>
    <t>黄庭斌湾门口塘护砌200米，清淤300立方</t>
  </si>
  <si>
    <t>提升改善黄庭斌湾村民生产生活条件</t>
  </si>
  <si>
    <t>改善群众生活生产用水问题</t>
  </si>
  <si>
    <t>金湖街办田垅村</t>
  </si>
  <si>
    <t>黄海波</t>
  </si>
  <si>
    <t>还地桥镇</t>
  </si>
  <si>
    <t>南石村</t>
  </si>
  <si>
    <t>大冶市还地桥镇南石村黄官塘湾排水沟建设工程项目</t>
  </si>
  <si>
    <t>新建排水沟180米</t>
  </si>
  <si>
    <t>改善村民生产生活环境</t>
  </si>
  <si>
    <t>还地桥镇南石村</t>
  </si>
  <si>
    <t>黄龙强</t>
  </si>
  <si>
    <t>灵乡镇</t>
  </si>
  <si>
    <t>大庄村</t>
  </si>
  <si>
    <t>灵乡镇大庄村生活配套设施提档升级项目</t>
  </si>
  <si>
    <t>12组新建污水收集管网，门口塘清淤修复，新建水塘、公厕、化粪池、水闸，路面硬化等；9组修建排水沟及污水收集管网；5、6组安装数字乡村配套设施</t>
  </si>
  <si>
    <t>提高村民生活质量、改善群众生活条件</t>
  </si>
  <si>
    <t>灵乡镇大庄村</t>
  </si>
  <si>
    <t>纪署明</t>
  </si>
  <si>
    <t>市交通运输局</t>
  </si>
  <si>
    <t>张河村</t>
  </si>
  <si>
    <t>灵乡镇张河村大房涂湾进湾路面扩宽及硬化工程项目</t>
  </si>
  <si>
    <t>农村道路建设（通村路、通户路、小型桥梁等）</t>
  </si>
  <si>
    <t>360米路面扩宽及硬化</t>
  </si>
  <si>
    <t>改善交通条件，方便张河村大房涂湾村民出行</t>
  </si>
  <si>
    <t>方便群众出行</t>
  </si>
  <si>
    <t>灵乡镇张河村</t>
  </si>
  <si>
    <t>吴海龙</t>
  </si>
  <si>
    <t>贺铺村</t>
  </si>
  <si>
    <t>灵乡镇贺铺村王禄湾刘金线道路连接工程项目</t>
  </si>
  <si>
    <t>桥面硬化230平方米，建设承台基础和桥墩柱等</t>
  </si>
  <si>
    <t>改善交通条件，方便群众出行</t>
  </si>
  <si>
    <t>灵乡镇贺铺村</t>
  </si>
  <si>
    <t>纪荒山</t>
  </si>
  <si>
    <t>金牛镇</t>
  </si>
  <si>
    <t>胡胜村</t>
  </si>
  <si>
    <t>大冶市金牛镇胡胜村金胡路路肩建设项目</t>
  </si>
  <si>
    <t>新建胡胜村刘传宝新庄进村路口至杨越山庄约4公里道路路肩</t>
  </si>
  <si>
    <t>改善村庄环境，提高村民生活质量</t>
  </si>
  <si>
    <t>保障全村汛期生活安全、劳动生产、农户出行等</t>
  </si>
  <si>
    <t>金牛镇胡胜村</t>
  </si>
  <si>
    <t>唐杰</t>
  </si>
  <si>
    <t>各相关乡镇</t>
  </si>
  <si>
    <t>各相关村</t>
  </si>
  <si>
    <t>大冶市农村卫生厕所新建及改建项目</t>
  </si>
  <si>
    <t>农村卫生厕所改造（户用、公共厕所）</t>
  </si>
  <si>
    <t>户厕（改）、公厕新建；公厕奖补1.24万元/座，户厕1000-2600元/户</t>
  </si>
  <si>
    <t>2025年至2026年</t>
  </si>
  <si>
    <t>改善农村人居环境</t>
  </si>
  <si>
    <t>改善群众生活条件</t>
  </si>
  <si>
    <t>陈凯</t>
  </si>
  <si>
    <t>市水利和湖泊局</t>
  </si>
  <si>
    <t>大冶市小型农村供水工程维修养护和能力提升项目</t>
  </si>
  <si>
    <t>农村供水保障设施建设</t>
  </si>
  <si>
    <t>小型农村供水设施维修养护、能力提升建设</t>
  </si>
  <si>
    <t>全面提升高山村组农村供水保障能力，确保群众饮水需求和饮水安全</t>
  </si>
  <si>
    <t>黄金湖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</si>
</sst>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S22"/>
  <sheetViews>
    <sheetView tabSelected="1" workbookViewId="0">
      <selection activeCell="H11" sqref="H11"/>
    </sheetView>
  </sheetViews>
  <sheetFormatPr defaultColWidth="9" defaultRowHeight="13.5"/>
  <cols>
    <col min="1" max="1" width="4" style="1" customWidth="1"/>
    <col min="2" max="2" width="10.6333333333333" style="1" customWidth="1"/>
    <col min="3" max="3" width="11.625" style="1" customWidth="1"/>
    <col min="4" max="4" width="5.88333333333333" style="1" customWidth="1"/>
    <col min="5" max="5" width="17.05" style="1" customWidth="1"/>
    <col min="6" max="6" width="9.75" style="1" customWidth="1"/>
    <col min="7" max="7" width="9.25" style="1" customWidth="1"/>
    <col min="8" max="8" width="25.3833333333333" style="1" customWidth="1"/>
    <col min="9" max="9" width="9.25" style="1" customWidth="1"/>
    <col min="10" max="11" width="8.75" style="1" customWidth="1"/>
    <col min="12" max="12" width="7.75" style="1" customWidth="1"/>
    <col min="13" max="13" width="5.875" style="1" customWidth="1"/>
    <col min="14" max="14" width="8.13333333333333" style="1" customWidth="1"/>
    <col min="15" max="15" width="18.375" style="1" customWidth="1"/>
    <col min="16" max="16" width="17.375" style="1" customWidth="1"/>
    <col min="17" max="17" width="8.775" style="1" customWidth="1"/>
    <col min="18" max="18" width="10.4333333333333" style="1" customWidth="1"/>
    <col min="19" max="19" width="5.75" style="1" customWidth="1"/>
    <col min="20" max="16384" width="9" style="1"/>
  </cols>
  <sheetData>
    <row r="1" s="1" customFormat="1" ht="24" customHeight="1" spans="1:19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6"/>
      <c r="O1" s="6"/>
      <c r="P1" s="6"/>
      <c r="Q1" s="6"/>
      <c r="R1" s="6"/>
      <c r="S1" s="6"/>
    </row>
    <row r="2" s="1" customFormat="1" ht="28.5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24" customHeight="1" spans="1:19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8" t="s">
        <v>2</v>
      </c>
      <c r="Q3" s="8"/>
      <c r="R3" s="8"/>
      <c r="S3" s="8"/>
    </row>
    <row r="4" s="1" customFormat="1" ht="24" customHeight="1" spans="1:1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/>
      <c r="L4" s="9"/>
      <c r="M4" s="9"/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</row>
    <row r="5" s="1" customFormat="1" ht="38" customHeight="1" spans="1:19">
      <c r="A5" s="9"/>
      <c r="B5" s="9"/>
      <c r="C5" s="9"/>
      <c r="D5" s="9"/>
      <c r="E5" s="9"/>
      <c r="F5" s="9"/>
      <c r="G5" s="9"/>
      <c r="H5" s="9"/>
      <c r="I5" s="9"/>
      <c r="J5" s="9" t="s">
        <v>19</v>
      </c>
      <c r="K5" s="9" t="s">
        <v>20</v>
      </c>
      <c r="L5" s="9" t="s">
        <v>21</v>
      </c>
      <c r="M5" s="9" t="s">
        <v>22</v>
      </c>
      <c r="N5" s="9"/>
      <c r="O5" s="9"/>
      <c r="P5" s="9"/>
      <c r="Q5" s="9"/>
      <c r="R5" s="9"/>
      <c r="S5" s="9"/>
    </row>
    <row r="6" s="1" customFormat="1" ht="26" customHeight="1" spans="1:19">
      <c r="A6" s="9" t="s">
        <v>23</v>
      </c>
      <c r="B6" s="9"/>
      <c r="C6" s="9"/>
      <c r="D6" s="9"/>
      <c r="E6" s="9"/>
      <c r="F6" s="9"/>
      <c r="G6" s="9"/>
      <c r="H6" s="9"/>
      <c r="I6" s="9">
        <f>I7+I11+I13</f>
        <v>1399</v>
      </c>
      <c r="J6" s="9">
        <f>J7+J11+J13</f>
        <v>865</v>
      </c>
      <c r="K6" s="9"/>
      <c r="L6" s="9">
        <f>L7+L11+L13</f>
        <v>67</v>
      </c>
      <c r="M6" s="9">
        <f>M7+M11+M13</f>
        <v>77</v>
      </c>
      <c r="N6" s="9"/>
      <c r="O6" s="9"/>
      <c r="P6" s="9"/>
      <c r="Q6" s="9"/>
      <c r="R6" s="9"/>
      <c r="S6" s="9"/>
    </row>
    <row r="7" s="2" customFormat="1" ht="21" customHeight="1" spans="1:19">
      <c r="A7" s="9" t="s">
        <v>24</v>
      </c>
      <c r="B7" s="9"/>
      <c r="C7" s="9"/>
      <c r="D7" s="9"/>
      <c r="E7" s="9"/>
      <c r="F7" s="9"/>
      <c r="G7" s="9"/>
      <c r="H7" s="9"/>
      <c r="I7" s="9">
        <f>SUM(I8:I10)</f>
        <v>279.38</v>
      </c>
      <c r="J7" s="9">
        <f>SUM(J8:J10)</f>
        <v>172.38</v>
      </c>
      <c r="K7" s="9"/>
      <c r="L7" s="9">
        <f>SUM(L8:L10)</f>
        <v>67</v>
      </c>
      <c r="M7" s="9">
        <f>SUM(M8:M10)</f>
        <v>40</v>
      </c>
      <c r="N7" s="9"/>
      <c r="O7" s="9"/>
      <c r="P7" s="9"/>
      <c r="Q7" s="9"/>
      <c r="R7" s="9"/>
      <c r="S7" s="10"/>
    </row>
    <row r="8" s="1" customFormat="1" ht="49" customHeight="1" spans="1:19">
      <c r="A8" s="9">
        <v>1</v>
      </c>
      <c r="B8" s="9" t="s">
        <v>25</v>
      </c>
      <c r="C8" s="9" t="s">
        <v>26</v>
      </c>
      <c r="D8" s="9" t="s">
        <v>27</v>
      </c>
      <c r="E8" s="9" t="s">
        <v>28</v>
      </c>
      <c r="F8" s="9" t="s">
        <v>29</v>
      </c>
      <c r="G8" s="9" t="s">
        <v>30</v>
      </c>
      <c r="H8" s="9" t="s">
        <v>31</v>
      </c>
      <c r="I8" s="9">
        <f t="shared" ref="I8:I12" si="0">J8+K8+L8+M8</f>
        <v>119.38</v>
      </c>
      <c r="J8" s="9">
        <v>99.38</v>
      </c>
      <c r="K8" s="9"/>
      <c r="L8" s="9"/>
      <c r="M8" s="9">
        <v>20</v>
      </c>
      <c r="N8" s="9" t="s">
        <v>32</v>
      </c>
      <c r="O8" s="9" t="s">
        <v>33</v>
      </c>
      <c r="P8" s="9" t="s">
        <v>34</v>
      </c>
      <c r="Q8" s="9" t="s">
        <v>26</v>
      </c>
      <c r="R8" s="9" t="s">
        <v>35</v>
      </c>
      <c r="S8" s="9"/>
    </row>
    <row r="9" s="1" customFormat="1" ht="45" customHeight="1" spans="1:19">
      <c r="A9" s="9">
        <v>2</v>
      </c>
      <c r="B9" s="9" t="s">
        <v>25</v>
      </c>
      <c r="C9" s="9" t="s">
        <v>36</v>
      </c>
      <c r="D9" s="9" t="s">
        <v>37</v>
      </c>
      <c r="E9" s="9" t="s">
        <v>38</v>
      </c>
      <c r="F9" s="9" t="s">
        <v>29</v>
      </c>
      <c r="G9" s="9" t="s">
        <v>30</v>
      </c>
      <c r="H9" s="9" t="s">
        <v>39</v>
      </c>
      <c r="I9" s="9">
        <f t="shared" si="0"/>
        <v>70</v>
      </c>
      <c r="J9" s="9">
        <v>60</v>
      </c>
      <c r="K9" s="9"/>
      <c r="L9" s="9"/>
      <c r="M9" s="9">
        <v>10</v>
      </c>
      <c r="N9" s="9" t="s">
        <v>32</v>
      </c>
      <c r="O9" s="9" t="s">
        <v>40</v>
      </c>
      <c r="P9" s="9" t="s">
        <v>41</v>
      </c>
      <c r="Q9" s="9" t="s">
        <v>42</v>
      </c>
      <c r="R9" s="9" t="s">
        <v>43</v>
      </c>
      <c r="S9" s="9"/>
    </row>
    <row r="10" s="1" customFormat="1" ht="40.5" spans="1:19">
      <c r="A10" s="9">
        <v>3</v>
      </c>
      <c r="B10" s="9" t="s">
        <v>25</v>
      </c>
      <c r="C10" s="9" t="s">
        <v>44</v>
      </c>
      <c r="D10" s="9"/>
      <c r="E10" s="9" t="s">
        <v>45</v>
      </c>
      <c r="F10" s="9" t="s">
        <v>29</v>
      </c>
      <c r="G10" s="9" t="s">
        <v>30</v>
      </c>
      <c r="H10" s="11" t="s">
        <v>46</v>
      </c>
      <c r="I10" s="9">
        <f t="shared" si="0"/>
        <v>90</v>
      </c>
      <c r="J10" s="12">
        <v>13</v>
      </c>
      <c r="K10" s="12"/>
      <c r="L10" s="12">
        <v>67</v>
      </c>
      <c r="M10" s="12">
        <v>10</v>
      </c>
      <c r="N10" s="9" t="s">
        <v>32</v>
      </c>
      <c r="O10" s="9" t="s">
        <v>47</v>
      </c>
      <c r="P10" s="9" t="s">
        <v>48</v>
      </c>
      <c r="Q10" s="9" t="s">
        <v>44</v>
      </c>
      <c r="R10" s="9" t="s">
        <v>49</v>
      </c>
      <c r="S10" s="9"/>
    </row>
    <row r="11" s="2" customFormat="1" ht="24" customHeight="1" spans="1:19">
      <c r="A11" s="9" t="s">
        <v>50</v>
      </c>
      <c r="B11" s="9"/>
      <c r="C11" s="9"/>
      <c r="D11" s="9"/>
      <c r="E11" s="9"/>
      <c r="F11" s="9"/>
      <c r="G11" s="9"/>
      <c r="H11" s="9"/>
      <c r="I11" s="9">
        <f>I12</f>
        <v>390</v>
      </c>
      <c r="J11" s="9">
        <f>J12</f>
        <v>208.57</v>
      </c>
      <c r="K11" s="9"/>
      <c r="L11" s="9">
        <f>L12</f>
        <v>0</v>
      </c>
      <c r="M11" s="9">
        <f>M12</f>
        <v>0</v>
      </c>
      <c r="N11" s="9"/>
      <c r="O11" s="9"/>
      <c r="P11" s="9"/>
      <c r="Q11" s="9"/>
      <c r="R11" s="9"/>
      <c r="S11" s="10"/>
    </row>
    <row r="12" s="1" customFormat="1" ht="40.5" spans="1:19">
      <c r="A12" s="13">
        <v>4</v>
      </c>
      <c r="B12" s="9" t="s">
        <v>25</v>
      </c>
      <c r="C12" s="9" t="s">
        <v>51</v>
      </c>
      <c r="E12" s="9" t="s">
        <v>52</v>
      </c>
      <c r="F12" s="9" t="s">
        <v>53</v>
      </c>
      <c r="G12" s="9" t="s">
        <v>54</v>
      </c>
      <c r="H12" s="9" t="s">
        <v>55</v>
      </c>
      <c r="I12" s="9">
        <f t="shared" si="0"/>
        <v>390</v>
      </c>
      <c r="J12" s="9">
        <v>208.57</v>
      </c>
      <c r="K12" s="14">
        <v>181.43</v>
      </c>
      <c r="L12" s="9"/>
      <c r="M12" s="9"/>
      <c r="N12" s="9" t="s">
        <v>32</v>
      </c>
      <c r="O12" s="9" t="s">
        <v>56</v>
      </c>
      <c r="P12" s="9" t="s">
        <v>57</v>
      </c>
      <c r="Q12" s="9" t="s">
        <v>25</v>
      </c>
      <c r="R12" s="9" t="s">
        <v>58</v>
      </c>
      <c r="S12" s="13"/>
    </row>
    <row r="13" s="2" customFormat="1" ht="26" customHeight="1" spans="1:19">
      <c r="A13" s="9" t="s">
        <v>59</v>
      </c>
      <c r="B13" s="9"/>
      <c r="C13" s="9"/>
      <c r="D13" s="9"/>
      <c r="E13" s="9"/>
      <c r="F13" s="9"/>
      <c r="G13" s="9"/>
      <c r="H13" s="9"/>
      <c r="I13" s="13">
        <f>SUM(I14:I23)</f>
        <v>729.62</v>
      </c>
      <c r="J13" s="13">
        <f>SUM(J14:J23)</f>
        <v>484.05</v>
      </c>
      <c r="K13" s="13"/>
      <c r="L13" s="13">
        <f>SUM(L14:L23)</f>
        <v>0</v>
      </c>
      <c r="M13" s="13">
        <f>SUM(M14:M23)</f>
        <v>37</v>
      </c>
      <c r="N13" s="9"/>
      <c r="O13" s="9"/>
      <c r="P13" s="9"/>
      <c r="Q13" s="9"/>
      <c r="R13" s="9"/>
      <c r="S13" s="10"/>
    </row>
    <row r="14" s="1" customFormat="1" ht="45" customHeight="1" spans="1:19">
      <c r="A14" s="9">
        <v>5</v>
      </c>
      <c r="B14" s="9" t="s">
        <v>25</v>
      </c>
      <c r="C14" s="9" t="s">
        <v>36</v>
      </c>
      <c r="D14" s="9" t="s">
        <v>60</v>
      </c>
      <c r="E14" s="9" t="s">
        <v>61</v>
      </c>
      <c r="F14" s="15" t="s">
        <v>62</v>
      </c>
      <c r="G14" s="15" t="s">
        <v>63</v>
      </c>
      <c r="H14" s="9" t="s">
        <v>64</v>
      </c>
      <c r="I14" s="9">
        <f t="shared" ref="I14:I22" si="1">J14+K14+L14+M14</f>
        <v>22</v>
      </c>
      <c r="J14" s="9">
        <v>20</v>
      </c>
      <c r="K14" s="9"/>
      <c r="L14" s="9"/>
      <c r="M14" s="9">
        <v>2</v>
      </c>
      <c r="N14" s="9" t="s">
        <v>32</v>
      </c>
      <c r="O14" s="9" t="s">
        <v>65</v>
      </c>
      <c r="P14" s="9" t="s">
        <v>66</v>
      </c>
      <c r="Q14" s="9" t="s">
        <v>67</v>
      </c>
      <c r="R14" s="9" t="s">
        <v>68</v>
      </c>
      <c r="S14" s="9"/>
    </row>
    <row r="15" s="1" customFormat="1" ht="40.5" spans="1:19">
      <c r="A15" s="9">
        <v>6</v>
      </c>
      <c r="B15" s="9" t="s">
        <v>25</v>
      </c>
      <c r="C15" s="9" t="s">
        <v>69</v>
      </c>
      <c r="D15" s="9" t="s">
        <v>70</v>
      </c>
      <c r="E15" s="9" t="s">
        <v>71</v>
      </c>
      <c r="F15" s="15" t="s">
        <v>62</v>
      </c>
      <c r="G15" s="15" t="s">
        <v>63</v>
      </c>
      <c r="H15" s="9" t="s">
        <v>72</v>
      </c>
      <c r="I15" s="9">
        <f t="shared" si="1"/>
        <v>26</v>
      </c>
      <c r="J15" s="9">
        <v>20</v>
      </c>
      <c r="K15" s="9"/>
      <c r="L15" s="9"/>
      <c r="M15" s="9">
        <v>6</v>
      </c>
      <c r="N15" s="9" t="s">
        <v>32</v>
      </c>
      <c r="O15" s="9" t="s">
        <v>73</v>
      </c>
      <c r="P15" s="9" t="s">
        <v>74</v>
      </c>
      <c r="Q15" s="9" t="s">
        <v>75</v>
      </c>
      <c r="R15" s="9" t="s">
        <v>76</v>
      </c>
      <c r="S15" s="9"/>
    </row>
    <row r="16" s="1" customFormat="1" ht="40.5" spans="1:19">
      <c r="A16" s="9">
        <v>7</v>
      </c>
      <c r="B16" s="9" t="s">
        <v>25</v>
      </c>
      <c r="C16" s="9" t="s">
        <v>77</v>
      </c>
      <c r="D16" s="9" t="s">
        <v>78</v>
      </c>
      <c r="E16" s="9" t="s">
        <v>79</v>
      </c>
      <c r="F16" s="15" t="s">
        <v>62</v>
      </c>
      <c r="G16" s="15" t="s">
        <v>63</v>
      </c>
      <c r="H16" s="9" t="s">
        <v>80</v>
      </c>
      <c r="I16" s="9">
        <f t="shared" si="1"/>
        <v>25</v>
      </c>
      <c r="J16" s="9">
        <v>20</v>
      </c>
      <c r="K16" s="9"/>
      <c r="L16" s="9"/>
      <c r="M16" s="9">
        <v>5</v>
      </c>
      <c r="N16" s="9" t="s">
        <v>32</v>
      </c>
      <c r="O16" s="9" t="s">
        <v>81</v>
      </c>
      <c r="P16" s="9" t="s">
        <v>66</v>
      </c>
      <c r="Q16" s="9" t="s">
        <v>82</v>
      </c>
      <c r="R16" s="9" t="s">
        <v>83</v>
      </c>
      <c r="S16" s="9"/>
    </row>
    <row r="17" s="1" customFormat="1" ht="81" spans="1:19">
      <c r="A17" s="9">
        <v>8</v>
      </c>
      <c r="B17" s="9" t="s">
        <v>25</v>
      </c>
      <c r="C17" s="9" t="s">
        <v>84</v>
      </c>
      <c r="D17" s="9" t="s">
        <v>85</v>
      </c>
      <c r="E17" s="9" t="s">
        <v>86</v>
      </c>
      <c r="F17" s="15" t="s">
        <v>62</v>
      </c>
      <c r="G17" s="15" t="s">
        <v>63</v>
      </c>
      <c r="H17" s="9" t="s">
        <v>87</v>
      </c>
      <c r="I17" s="9">
        <f t="shared" si="1"/>
        <v>80</v>
      </c>
      <c r="J17" s="9">
        <v>60</v>
      </c>
      <c r="K17" s="9"/>
      <c r="L17" s="9"/>
      <c r="M17" s="9">
        <v>20</v>
      </c>
      <c r="N17" s="9" t="s">
        <v>32</v>
      </c>
      <c r="O17" s="9" t="s">
        <v>88</v>
      </c>
      <c r="P17" s="9" t="s">
        <v>81</v>
      </c>
      <c r="Q17" s="9" t="s">
        <v>89</v>
      </c>
      <c r="R17" s="9" t="s">
        <v>90</v>
      </c>
      <c r="S17" s="9"/>
    </row>
    <row r="18" s="1" customFormat="1" ht="81" spans="1:19">
      <c r="A18" s="9">
        <v>9</v>
      </c>
      <c r="B18" s="9" t="s">
        <v>91</v>
      </c>
      <c r="C18" s="9" t="s">
        <v>84</v>
      </c>
      <c r="D18" s="9" t="s">
        <v>92</v>
      </c>
      <c r="E18" s="9" t="s">
        <v>93</v>
      </c>
      <c r="F18" s="9" t="s">
        <v>62</v>
      </c>
      <c r="G18" s="9" t="s">
        <v>94</v>
      </c>
      <c r="H18" s="9" t="s">
        <v>95</v>
      </c>
      <c r="I18" s="9">
        <f t="shared" si="1"/>
        <v>11</v>
      </c>
      <c r="J18" s="9">
        <v>10</v>
      </c>
      <c r="K18" s="9"/>
      <c r="L18" s="9"/>
      <c r="M18" s="9">
        <v>1</v>
      </c>
      <c r="N18" s="9" t="s">
        <v>32</v>
      </c>
      <c r="O18" s="9" t="s">
        <v>96</v>
      </c>
      <c r="P18" s="9" t="s">
        <v>97</v>
      </c>
      <c r="Q18" s="9" t="s">
        <v>98</v>
      </c>
      <c r="R18" s="9" t="s">
        <v>99</v>
      </c>
      <c r="S18" s="9"/>
    </row>
    <row r="19" s="1" customFormat="1" ht="81" spans="1:19">
      <c r="A19" s="9">
        <v>10</v>
      </c>
      <c r="B19" s="9" t="s">
        <v>91</v>
      </c>
      <c r="C19" s="9" t="s">
        <v>84</v>
      </c>
      <c r="D19" s="9" t="s">
        <v>100</v>
      </c>
      <c r="E19" s="9" t="s">
        <v>101</v>
      </c>
      <c r="F19" s="9" t="s">
        <v>62</v>
      </c>
      <c r="G19" s="9" t="s">
        <v>94</v>
      </c>
      <c r="H19" s="9" t="s">
        <v>102</v>
      </c>
      <c r="I19" s="9">
        <f t="shared" si="1"/>
        <v>11</v>
      </c>
      <c r="J19" s="9">
        <v>10</v>
      </c>
      <c r="K19" s="9"/>
      <c r="L19" s="9"/>
      <c r="M19" s="9">
        <v>1</v>
      </c>
      <c r="N19" s="9" t="s">
        <v>32</v>
      </c>
      <c r="O19" s="9" t="s">
        <v>103</v>
      </c>
      <c r="P19" s="9" t="s">
        <v>97</v>
      </c>
      <c r="Q19" s="9" t="s">
        <v>104</v>
      </c>
      <c r="R19" s="9" t="s">
        <v>105</v>
      </c>
      <c r="S19" s="9"/>
    </row>
    <row r="20" s="1" customFormat="1" ht="81" spans="1:19">
      <c r="A20" s="9">
        <v>11</v>
      </c>
      <c r="B20" s="9" t="s">
        <v>91</v>
      </c>
      <c r="C20" s="9" t="s">
        <v>106</v>
      </c>
      <c r="D20" s="9" t="s">
        <v>107</v>
      </c>
      <c r="E20" s="9" t="s">
        <v>108</v>
      </c>
      <c r="F20" s="9" t="s">
        <v>62</v>
      </c>
      <c r="G20" s="9" t="s">
        <v>94</v>
      </c>
      <c r="H20" s="9" t="s">
        <v>109</v>
      </c>
      <c r="I20" s="9">
        <f t="shared" si="1"/>
        <v>22</v>
      </c>
      <c r="J20" s="9">
        <v>20</v>
      </c>
      <c r="K20" s="9"/>
      <c r="L20" s="9"/>
      <c r="M20" s="9">
        <v>2</v>
      </c>
      <c r="N20" s="9" t="s">
        <v>32</v>
      </c>
      <c r="O20" s="9" t="s">
        <v>110</v>
      </c>
      <c r="P20" s="9" t="s">
        <v>111</v>
      </c>
      <c r="Q20" s="9" t="s">
        <v>112</v>
      </c>
      <c r="R20" s="9" t="s">
        <v>113</v>
      </c>
      <c r="S20" s="9"/>
    </row>
    <row r="21" s="1" customFormat="1" ht="67.5" spans="1:19">
      <c r="A21" s="9">
        <v>12</v>
      </c>
      <c r="B21" s="9" t="s">
        <v>25</v>
      </c>
      <c r="C21" s="9" t="s">
        <v>114</v>
      </c>
      <c r="D21" s="9" t="s">
        <v>115</v>
      </c>
      <c r="E21" s="9" t="s">
        <v>116</v>
      </c>
      <c r="F21" s="9" t="s">
        <v>62</v>
      </c>
      <c r="G21" s="9" t="s">
        <v>117</v>
      </c>
      <c r="H21" s="9" t="s">
        <v>118</v>
      </c>
      <c r="I21" s="9">
        <f t="shared" si="1"/>
        <v>132.62</v>
      </c>
      <c r="J21" s="9">
        <v>88.6</v>
      </c>
      <c r="K21" s="14">
        <v>44.02</v>
      </c>
      <c r="L21" s="9"/>
      <c r="M21" s="9"/>
      <c r="N21" s="9" t="s">
        <v>119</v>
      </c>
      <c r="O21" s="9" t="s">
        <v>120</v>
      </c>
      <c r="P21" s="9" t="s">
        <v>121</v>
      </c>
      <c r="Q21" s="9" t="s">
        <v>114</v>
      </c>
      <c r="R21" s="9" t="s">
        <v>122</v>
      </c>
      <c r="S21" s="13"/>
    </row>
    <row r="22" s="1" customFormat="1" ht="54" spans="1:19">
      <c r="A22" s="9">
        <v>13</v>
      </c>
      <c r="B22" s="9" t="s">
        <v>123</v>
      </c>
      <c r="C22" s="9" t="s">
        <v>114</v>
      </c>
      <c r="D22" s="9" t="s">
        <v>115</v>
      </c>
      <c r="E22" s="9" t="s">
        <v>124</v>
      </c>
      <c r="F22" s="9" t="s">
        <v>62</v>
      </c>
      <c r="G22" s="9" t="s">
        <v>125</v>
      </c>
      <c r="H22" s="9" t="s">
        <v>126</v>
      </c>
      <c r="I22" s="9">
        <f t="shared" si="1"/>
        <v>400</v>
      </c>
      <c r="J22" s="9">
        <v>235.45</v>
      </c>
      <c r="K22" s="14">
        <v>164.55</v>
      </c>
      <c r="L22" s="9"/>
      <c r="M22" s="9"/>
      <c r="N22" s="9" t="s">
        <v>119</v>
      </c>
      <c r="O22" s="9" t="s">
        <v>127</v>
      </c>
      <c r="P22" s="9" t="s">
        <v>121</v>
      </c>
      <c r="Q22" s="9" t="s">
        <v>123</v>
      </c>
      <c r="R22" s="9" t="s">
        <v>128</v>
      </c>
      <c r="S22" s="13"/>
    </row>
  </sheetData>
  <mergeCells count="23">
    <mergeCell ref="A1:B1"/>
    <mergeCell ref="A2:S2"/>
    <mergeCell ref="P3:S3"/>
    <mergeCell ref="J4:M4"/>
    <mergeCell ref="A6:H6"/>
    <mergeCell ref="A7:D7"/>
    <mergeCell ref="A11:D11"/>
    <mergeCell ref="A13:D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R4:R5"/>
    <mergeCell ref="S4:S5"/>
  </mergeCells>
  <pageMargins left="0.751388888888889" right="0.751388888888889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温润男森</cp:lastModifiedBy>
  <dcterms:created xsi:type="dcterms:W3CDTF">2023-05-12T19:15:00Z</dcterms:created>
  <dcterms:modified xsi:type="dcterms:W3CDTF">2026-07-30T02:53:00Z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2245B299F63A4EA28D4F115503216AAD_13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