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720" windowHeight="10350"/>
  </bookViews>
  <sheets>
    <sheet name="汇总表 " sheetId="10" r:id="rId1"/>
  </sheets>
  <definedNames>
    <definedName name="_xlnm.Print_Titles" localSheetId="0">'汇总表 '!$1:$4</definedName>
  </definedNames>
  <calcPr calcId="144525"/>
</workbook>
</file>

<file path=xl/calcChain.xml><?xml version="1.0" encoding="utf-8"?>
<calcChain xmlns="http://schemas.openxmlformats.org/spreadsheetml/2006/main">
  <c r="L71" i="10"/>
  <c r="H71"/>
  <c r="L70"/>
  <c r="H70"/>
  <c r="L69"/>
  <c r="H69"/>
  <c r="L68"/>
  <c r="H68"/>
  <c r="L67"/>
  <c r="H67"/>
  <c r="L66"/>
  <c r="H66"/>
  <c r="L65"/>
  <c r="H65"/>
  <c r="L64"/>
  <c r="H64"/>
  <c r="L63"/>
  <c r="H63"/>
  <c r="L62"/>
  <c r="H62"/>
  <c r="L61"/>
  <c r="H61"/>
  <c r="L60"/>
  <c r="H60"/>
  <c r="L59"/>
  <c r="H59"/>
  <c r="L58"/>
  <c r="H58"/>
  <c r="L57"/>
  <c r="H57"/>
  <c r="L56"/>
  <c r="H56"/>
  <c r="L55"/>
  <c r="H55"/>
  <c r="L54"/>
  <c r="H54"/>
  <c r="L53"/>
  <c r="H53"/>
  <c r="L52"/>
  <c r="H52"/>
  <c r="L51"/>
  <c r="H51"/>
  <c r="L50"/>
  <c r="H50"/>
  <c r="L49"/>
  <c r="L48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K35"/>
  <c r="H35"/>
  <c r="L34"/>
  <c r="H34"/>
  <c r="L33"/>
  <c r="H33"/>
  <c r="L32"/>
  <c r="H32"/>
  <c r="L31"/>
  <c r="H31"/>
  <c r="L30"/>
  <c r="H30"/>
  <c r="L29"/>
  <c r="K29"/>
  <c r="H29"/>
  <c r="L28"/>
  <c r="K28"/>
  <c r="H28"/>
  <c r="L27"/>
  <c r="H27"/>
  <c r="L26"/>
  <c r="K26"/>
  <c r="H26"/>
  <c r="L25"/>
  <c r="K25"/>
  <c r="H25"/>
  <c r="L24"/>
  <c r="H24"/>
  <c r="L23"/>
  <c r="H23"/>
  <c r="L22"/>
  <c r="H22"/>
  <c r="L21"/>
  <c r="H21"/>
  <c r="L20"/>
  <c r="H20"/>
  <c r="L19"/>
  <c r="H19"/>
  <c r="L18"/>
  <c r="H18"/>
  <c r="L17"/>
  <c r="H17"/>
  <c r="L16"/>
  <c r="H16"/>
  <c r="L15"/>
  <c r="H15"/>
  <c r="L14"/>
  <c r="H14"/>
  <c r="L13"/>
  <c r="H13"/>
  <c r="L12"/>
  <c r="H12"/>
  <c r="L11"/>
  <c r="H11"/>
  <c r="L10"/>
  <c r="K10"/>
  <c r="H10"/>
  <c r="L9"/>
  <c r="K9"/>
  <c r="H9"/>
  <c r="L8"/>
  <c r="K8"/>
  <c r="H8"/>
  <c r="L7"/>
  <c r="K7"/>
  <c r="H7"/>
  <c r="L6"/>
  <c r="K6"/>
  <c r="H6"/>
  <c r="L5"/>
  <c r="K5"/>
  <c r="I5"/>
  <c r="H5"/>
  <c r="F5"/>
</calcChain>
</file>

<file path=xl/sharedStrings.xml><?xml version="1.0" encoding="utf-8"?>
<sst xmlns="http://schemas.openxmlformats.org/spreadsheetml/2006/main" count="289" uniqueCount="186">
  <si>
    <t>附件1：</t>
  </si>
  <si>
    <t>大冶市2020年度苎麻产业发展（种植）项目补贴资金分配表</t>
  </si>
  <si>
    <t>单位：亩、元</t>
  </si>
  <si>
    <t>乡镇、街办</t>
  </si>
  <si>
    <t>农户姓名</t>
  </si>
  <si>
    <t>银行账户名称</t>
  </si>
  <si>
    <t>账号</t>
  </si>
  <si>
    <t>开户行</t>
  </si>
  <si>
    <t>一号文项目补贴资金</t>
  </si>
  <si>
    <t>耕地生产障碍修复补贴资金</t>
  </si>
  <si>
    <t>合计</t>
  </si>
  <si>
    <t>种植面积（亩）</t>
  </si>
  <si>
    <t>补贴标准（元/亩）</t>
  </si>
  <si>
    <t>补贴金额（元）</t>
  </si>
  <si>
    <t>全市</t>
  </si>
  <si>
    <t>高新区</t>
  </si>
  <si>
    <t>田水泽</t>
  </si>
  <si>
    <t>6224121188497953</t>
  </si>
  <si>
    <t>农商行罗桥支行</t>
  </si>
  <si>
    <t>梅军华</t>
  </si>
  <si>
    <t>大冶市军华家庭农场</t>
  </si>
  <si>
    <t>42610010201000000644</t>
  </si>
  <si>
    <t>湖北大冶村镇银行营业部</t>
  </si>
  <si>
    <t>民爱村</t>
  </si>
  <si>
    <t>大冶市罗家桥街道边办事处财经所财政专户2</t>
  </si>
  <si>
    <t>84010000000026161</t>
  </si>
  <si>
    <t>松山村</t>
  </si>
  <si>
    <t>袁进军</t>
  </si>
  <si>
    <t>6224121101718840</t>
  </si>
  <si>
    <t>金湖街办</t>
  </si>
  <si>
    <t>石世义</t>
  </si>
  <si>
    <t>6224121139855301</t>
  </si>
  <si>
    <t>湖北农村信用社金湖农村信用社</t>
  </si>
  <si>
    <t>王军</t>
  </si>
  <si>
    <t>6224121174056276</t>
  </si>
  <si>
    <t>大冶市鹏晟种养殖专业合作社</t>
  </si>
  <si>
    <t>82010000004013343</t>
  </si>
  <si>
    <t>刘仁八镇</t>
  </si>
  <si>
    <t>董松槐</t>
  </si>
  <si>
    <t>605221007200188984</t>
  </si>
  <si>
    <t>邮政银行大冶市刘仁八支行</t>
  </si>
  <si>
    <t>熊启龙</t>
  </si>
  <si>
    <t>6224121193943108</t>
  </si>
  <si>
    <t>湖北大冶农村商业银行刘仁八支行</t>
  </si>
  <si>
    <t>刘良启</t>
  </si>
  <si>
    <t>6224121179485462</t>
  </si>
  <si>
    <t>陈贵镇</t>
  </si>
  <si>
    <t>大冶市陈贵镇国锋生态家庭农场（彭国锋）</t>
  </si>
  <si>
    <t>大冶市陈贵镇国锋生态家庭农场</t>
  </si>
  <si>
    <t>82010000002136436</t>
  </si>
  <si>
    <t>湖北大冶农村商业银行股份有限公司陈贵支行</t>
  </si>
  <si>
    <t>大冶市陈贵镇永安农场（杨从进）</t>
  </si>
  <si>
    <t>大冶市陈贵镇永安农场</t>
  </si>
  <si>
    <t>82010000003886025</t>
  </si>
  <si>
    <t>袁梦光</t>
  </si>
  <si>
    <t>6228480762005129015</t>
  </si>
  <si>
    <t>中国农业银行大冶东风路支行</t>
  </si>
  <si>
    <t>陈绪富</t>
  </si>
  <si>
    <t>6230520760023800870</t>
  </si>
  <si>
    <t>中国农业银行大冶陈贵支行</t>
  </si>
  <si>
    <t>纪宏星</t>
  </si>
  <si>
    <t>6230520760007413377</t>
  </si>
  <si>
    <t>中国农业银行大冶灵乡支行</t>
  </si>
  <si>
    <t>柯祖发</t>
  </si>
  <si>
    <t>6228450768050681871</t>
  </si>
  <si>
    <t>中国农业银行大冶金茂支行</t>
  </si>
  <si>
    <t>柯昌畏</t>
  </si>
  <si>
    <t>6228410760508315417</t>
  </si>
  <si>
    <t>王义兴</t>
  </si>
  <si>
    <t>6228450768082389378</t>
  </si>
  <si>
    <t>王志华</t>
  </si>
  <si>
    <t>6228480768595733272</t>
  </si>
  <si>
    <t>大冶市陈贵镇金锐种养场（张移良）</t>
  </si>
  <si>
    <t>大冶市陈贵镇金锐种养场</t>
  </si>
  <si>
    <t>82010000003884584</t>
  </si>
  <si>
    <t>柯于全</t>
  </si>
  <si>
    <t>6228480768859360176</t>
  </si>
  <si>
    <t>陈玉兰</t>
  </si>
  <si>
    <t>6228480769745482679</t>
  </si>
  <si>
    <t>中国农业银行大冶支行营业室</t>
  </si>
  <si>
    <t>郭盛世</t>
  </si>
  <si>
    <t>6228480768323784878</t>
  </si>
  <si>
    <t>朱海峰</t>
  </si>
  <si>
    <t>6210134944882661</t>
  </si>
  <si>
    <t>湖北大冶农村商业银行股份有限公司陈贵铜山口支行</t>
  </si>
  <si>
    <t>王平安</t>
  </si>
  <si>
    <t>6230520760025972974</t>
  </si>
  <si>
    <t>黄龙浩</t>
  </si>
  <si>
    <t>6228480769744794975</t>
  </si>
  <si>
    <t>黄龙美</t>
  </si>
  <si>
    <t>6213360766940979167</t>
  </si>
  <si>
    <t>中国农业银行大冶华夏支行</t>
  </si>
  <si>
    <t>大冶市陈贵镇田园生态农庄</t>
  </si>
  <si>
    <t>柯常利</t>
  </si>
  <si>
    <t>6228480768858290978</t>
  </si>
  <si>
    <t>柯有安</t>
  </si>
  <si>
    <t>柯友安</t>
  </si>
  <si>
    <t>6228480769516258571</t>
  </si>
  <si>
    <t>中国农业银行大冶金湖支行</t>
  </si>
  <si>
    <t>李明咏</t>
  </si>
  <si>
    <t>6230520760025986974</t>
  </si>
  <si>
    <t>陈阳</t>
  </si>
  <si>
    <t>6230520760000496577</t>
  </si>
  <si>
    <t>中国农业银行大冶城北支行</t>
  </si>
  <si>
    <t>江隆财</t>
  </si>
  <si>
    <t>6228410760762785115</t>
  </si>
  <si>
    <t>乔昌锦</t>
  </si>
  <si>
    <t>6228410764501766873</t>
  </si>
  <si>
    <t>朱必良</t>
  </si>
  <si>
    <t>6224123400007354</t>
  </si>
  <si>
    <t>林延省</t>
  </si>
  <si>
    <t>6222081803000249279</t>
  </si>
  <si>
    <t>中国工商银行大冶支行营业部</t>
  </si>
  <si>
    <t>汪楚奇</t>
  </si>
  <si>
    <t>6222021001042782877</t>
  </si>
  <si>
    <t>中国工商银行上海松江支行营业厅</t>
  </si>
  <si>
    <t>大冶陈贵镇东树种植专业合作社</t>
  </si>
  <si>
    <t>黄东树</t>
  </si>
  <si>
    <t>6228480769738242072</t>
  </si>
  <si>
    <t>程秋芳</t>
  </si>
  <si>
    <t>6228460768007738178</t>
  </si>
  <si>
    <t>刘安生</t>
  </si>
  <si>
    <t>6217995200051595681</t>
  </si>
  <si>
    <t>中国邮政储蓄银行大冶陈贵支行</t>
  </si>
  <si>
    <t>灵乡镇</t>
  </si>
  <si>
    <t>左耀华</t>
  </si>
  <si>
    <t>6228450768056300070</t>
  </si>
  <si>
    <t>农业银行灵乡支行</t>
  </si>
  <si>
    <t>李名松</t>
  </si>
  <si>
    <t>6228430760012482113</t>
  </si>
  <si>
    <t>袁竹林</t>
  </si>
  <si>
    <t>6228480768530371170</t>
  </si>
  <si>
    <t>解清波</t>
  </si>
  <si>
    <t>6228450768168170270</t>
  </si>
  <si>
    <t>纪宏奎</t>
  </si>
  <si>
    <t>6228410760509191213</t>
  </si>
  <si>
    <t>纪道文</t>
  </si>
  <si>
    <t>6230520760003242572</t>
  </si>
  <si>
    <t>汪新华</t>
  </si>
  <si>
    <t>6228480768530340472</t>
  </si>
  <si>
    <t>陈杰</t>
  </si>
  <si>
    <t>6215581803003655745</t>
  </si>
  <si>
    <t>中国工商银行灵乡镇支行</t>
  </si>
  <si>
    <t>吴学良</t>
  </si>
  <si>
    <t>6230520760007424374</t>
  </si>
  <si>
    <t>陈传华</t>
  </si>
  <si>
    <t>6228410760063368017</t>
  </si>
  <si>
    <t>柯柏泉</t>
  </si>
  <si>
    <t>6230520760023861773</t>
  </si>
  <si>
    <t>周应华</t>
  </si>
  <si>
    <t>6228480762001179816</t>
  </si>
  <si>
    <t>金山店镇</t>
  </si>
  <si>
    <t>陈长军</t>
  </si>
  <si>
    <t>6224121118336180</t>
  </si>
  <si>
    <t>农商行金山店支行</t>
  </si>
  <si>
    <t>陈胜军</t>
  </si>
  <si>
    <t>6221805200009314047</t>
  </si>
  <si>
    <t>邮政银行金山店支行</t>
  </si>
  <si>
    <t>黄中文</t>
  </si>
  <si>
    <t>17164201040004323</t>
  </si>
  <si>
    <t>农业银行金山店支行</t>
  </si>
  <si>
    <t>张远号</t>
  </si>
  <si>
    <t>605221004200169069</t>
  </si>
  <si>
    <t>汪朝阳</t>
  </si>
  <si>
    <t>6228480768520639479</t>
  </si>
  <si>
    <t>农业银行大冶东风路支行</t>
  </si>
  <si>
    <t>柯劲松</t>
  </si>
  <si>
    <t>6217995200064788497</t>
  </si>
  <si>
    <t>石金舟</t>
  </si>
  <si>
    <t>6228480769517725271</t>
  </si>
  <si>
    <t>黄焱盛</t>
  </si>
  <si>
    <t>6224121124067480</t>
  </si>
  <si>
    <t>柯水平</t>
  </si>
  <si>
    <t>6228480768160315778</t>
  </si>
  <si>
    <t>陈怡胜</t>
  </si>
  <si>
    <t>6228480768773384872</t>
  </si>
  <si>
    <t>陈林</t>
  </si>
  <si>
    <t>大冶市火石种养殖农民专业合作社</t>
  </si>
  <si>
    <t>17164201040003556</t>
  </si>
  <si>
    <t>还地桥镇</t>
  </si>
  <si>
    <t>余秋娥</t>
  </si>
  <si>
    <t>6217995200271842830</t>
  </si>
  <si>
    <t>中国邮政储蓄银行还地桥支行</t>
  </si>
  <si>
    <t>向正国</t>
  </si>
  <si>
    <r>
      <rPr>
        <sz val="12"/>
        <rFont val="仿宋_GB2312"/>
        <charset val="134"/>
      </rPr>
      <t>6</t>
    </r>
    <r>
      <rPr>
        <sz val="12"/>
        <rFont val="仿宋_GB2312"/>
        <charset val="134"/>
      </rPr>
      <t>210134944922814</t>
    </r>
  </si>
  <si>
    <t>湖北省农村信用社还地桥支行</t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</si>
</sst>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8"/>
      <color theme="1"/>
      <name val="方正小标宋简体"/>
      <charset val="134"/>
    </font>
    <font>
      <sz val="16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49" fontId="6" fillId="2" borderId="3" xfId="0" quotePrefix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workbookViewId="0">
      <selection activeCell="B1" sqref="B1:L1"/>
    </sheetView>
  </sheetViews>
  <sheetFormatPr defaultColWidth="9" defaultRowHeight="14.25"/>
  <cols>
    <col min="1" max="1" width="7.5" style="1" customWidth="1"/>
    <col min="2" max="2" width="16" customWidth="1"/>
    <col min="3" max="3" width="15.75" customWidth="1"/>
    <col min="4" max="4" width="22.25" customWidth="1"/>
    <col min="5" max="5" width="18.5" customWidth="1"/>
    <col min="6" max="6" width="9.75" customWidth="1"/>
    <col min="7" max="7" width="9.375" customWidth="1"/>
    <col min="8" max="8" width="9.5" customWidth="1"/>
    <col min="9" max="9" width="9.625" style="1" customWidth="1"/>
    <col min="10" max="10" width="8.625" customWidth="1"/>
    <col min="11" max="11" width="9.625" style="2" customWidth="1"/>
    <col min="12" max="12" width="10.5" style="3" customWidth="1"/>
  </cols>
  <sheetData>
    <row r="1" spans="1:12" ht="34.15" customHeight="1">
      <c r="A1" s="12" t="s">
        <v>0</v>
      </c>
      <c r="B1" s="28" t="s">
        <v>1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7.45" customHeight="1">
      <c r="A2" s="12"/>
      <c r="B2" s="4"/>
      <c r="C2" s="4"/>
      <c r="D2" s="4"/>
      <c r="E2" s="4"/>
      <c r="F2" s="4"/>
      <c r="G2" s="29" t="s">
        <v>2</v>
      </c>
      <c r="H2" s="29"/>
      <c r="I2" s="29"/>
      <c r="J2" s="29"/>
      <c r="K2" s="29"/>
      <c r="L2" s="29"/>
    </row>
    <row r="3" spans="1:12" ht="30" customHeight="1">
      <c r="A3" s="36" t="s">
        <v>3</v>
      </c>
      <c r="B3" s="38" t="s">
        <v>4</v>
      </c>
      <c r="C3" s="36" t="s">
        <v>5</v>
      </c>
      <c r="D3" s="36" t="s">
        <v>6</v>
      </c>
      <c r="E3" s="36" t="s">
        <v>7</v>
      </c>
      <c r="F3" s="30" t="s">
        <v>8</v>
      </c>
      <c r="G3" s="30"/>
      <c r="H3" s="31"/>
      <c r="I3" s="30" t="s">
        <v>9</v>
      </c>
      <c r="J3" s="32"/>
      <c r="K3" s="30"/>
      <c r="L3" s="36" t="s">
        <v>10</v>
      </c>
    </row>
    <row r="4" spans="1:12" ht="54" customHeight="1">
      <c r="A4" s="37"/>
      <c r="B4" s="39"/>
      <c r="C4" s="37"/>
      <c r="D4" s="37"/>
      <c r="E4" s="37"/>
      <c r="F4" s="5" t="s">
        <v>11</v>
      </c>
      <c r="G4" s="5" t="s">
        <v>12</v>
      </c>
      <c r="H4" s="6" t="s">
        <v>13</v>
      </c>
      <c r="I4" s="5" t="s">
        <v>11</v>
      </c>
      <c r="J4" s="5" t="s">
        <v>12</v>
      </c>
      <c r="K4" s="6" t="s">
        <v>13</v>
      </c>
      <c r="L4" s="37"/>
    </row>
    <row r="5" spans="1:12" ht="26.45" customHeight="1">
      <c r="A5" s="33" t="s">
        <v>14</v>
      </c>
      <c r="B5" s="34"/>
      <c r="C5" s="7"/>
      <c r="D5" s="7"/>
      <c r="E5" s="7"/>
      <c r="F5" s="22">
        <f>SUM(F6:F71)</f>
        <v>3160.25</v>
      </c>
      <c r="G5" s="22"/>
      <c r="H5" s="22">
        <f>SUM(H6:H71)</f>
        <v>1380337</v>
      </c>
      <c r="I5" s="22">
        <f>SUM(I6:I71)</f>
        <v>665.96</v>
      </c>
      <c r="J5" s="22"/>
      <c r="K5" s="22">
        <f>SUM(K6:K71)</f>
        <v>199788</v>
      </c>
      <c r="L5" s="22">
        <f>SUM(L6:L71)</f>
        <v>1580125</v>
      </c>
    </row>
    <row r="6" spans="1:12" ht="30" customHeight="1">
      <c r="A6" s="30" t="s">
        <v>15</v>
      </c>
      <c r="B6" s="8" t="s">
        <v>16</v>
      </c>
      <c r="C6" s="9" t="s">
        <v>16</v>
      </c>
      <c r="D6" s="9" t="s">
        <v>17</v>
      </c>
      <c r="E6" s="9" t="s">
        <v>18</v>
      </c>
      <c r="F6" s="10">
        <v>66.02</v>
      </c>
      <c r="G6" s="5">
        <v>200</v>
      </c>
      <c r="H6" s="5">
        <f>SUM(F6*200)</f>
        <v>13204</v>
      </c>
      <c r="I6" s="19">
        <v>66.02</v>
      </c>
      <c r="J6" s="5">
        <v>300</v>
      </c>
      <c r="K6" s="5">
        <f>SUM(I6*300)</f>
        <v>19806</v>
      </c>
      <c r="L6" s="5">
        <f t="shared" ref="L6:L69" si="0">SUM(H6,K6)</f>
        <v>33010</v>
      </c>
    </row>
    <row r="7" spans="1:12" ht="30" customHeight="1">
      <c r="A7" s="30"/>
      <c r="B7" s="8" t="s">
        <v>19</v>
      </c>
      <c r="C7" s="9" t="s">
        <v>20</v>
      </c>
      <c r="D7" s="9" t="s">
        <v>21</v>
      </c>
      <c r="E7" s="9" t="s">
        <v>22</v>
      </c>
      <c r="F7" s="10">
        <v>64.819999999999993</v>
      </c>
      <c r="G7" s="5">
        <v>200</v>
      </c>
      <c r="H7" s="5">
        <f>SUM(F7*200)</f>
        <v>12964</v>
      </c>
      <c r="I7" s="19">
        <v>64.819999999999993</v>
      </c>
      <c r="J7" s="5">
        <v>300</v>
      </c>
      <c r="K7" s="5">
        <f>SUM(I7*300)</f>
        <v>19446</v>
      </c>
      <c r="L7" s="5">
        <f t="shared" si="0"/>
        <v>32410</v>
      </c>
    </row>
    <row r="8" spans="1:12" ht="46.9" customHeight="1">
      <c r="A8" s="30"/>
      <c r="B8" s="8" t="s">
        <v>23</v>
      </c>
      <c r="C8" s="9" t="s">
        <v>24</v>
      </c>
      <c r="D8" s="9" t="s">
        <v>25</v>
      </c>
      <c r="E8" s="9" t="s">
        <v>18</v>
      </c>
      <c r="F8" s="10">
        <v>41.98</v>
      </c>
      <c r="G8" s="5">
        <v>200</v>
      </c>
      <c r="H8" s="5">
        <f>SUM(F8*200)</f>
        <v>8396</v>
      </c>
      <c r="I8" s="19">
        <v>41.98</v>
      </c>
      <c r="J8" s="5">
        <v>300</v>
      </c>
      <c r="K8" s="5">
        <f>SUM(I8*300)</f>
        <v>12594</v>
      </c>
      <c r="L8" s="5">
        <f t="shared" si="0"/>
        <v>20990</v>
      </c>
    </row>
    <row r="9" spans="1:12" ht="46.15" customHeight="1">
      <c r="A9" s="30"/>
      <c r="B9" s="8" t="s">
        <v>26</v>
      </c>
      <c r="C9" s="9" t="s">
        <v>24</v>
      </c>
      <c r="D9" s="9" t="s">
        <v>25</v>
      </c>
      <c r="E9" s="9" t="s">
        <v>18</v>
      </c>
      <c r="F9" s="10">
        <v>89.12</v>
      </c>
      <c r="G9" s="5">
        <v>200</v>
      </c>
      <c r="H9" s="5">
        <f>SUM(F9*200)</f>
        <v>17824</v>
      </c>
      <c r="I9" s="19">
        <v>89.12</v>
      </c>
      <c r="J9" s="5">
        <v>300</v>
      </c>
      <c r="K9" s="5">
        <f>SUM(I9*300)</f>
        <v>26736</v>
      </c>
      <c r="L9" s="5">
        <f t="shared" si="0"/>
        <v>44560</v>
      </c>
    </row>
    <row r="10" spans="1:12" ht="30" customHeight="1">
      <c r="A10" s="30"/>
      <c r="B10" s="8" t="s">
        <v>27</v>
      </c>
      <c r="C10" s="9" t="s">
        <v>27</v>
      </c>
      <c r="D10" s="9" t="s">
        <v>28</v>
      </c>
      <c r="E10" s="9" t="s">
        <v>18</v>
      </c>
      <c r="F10" s="20">
        <v>106.11</v>
      </c>
      <c r="G10" s="5">
        <v>200</v>
      </c>
      <c r="H10" s="5">
        <f>SUM(F10*200)</f>
        <v>21222</v>
      </c>
      <c r="I10" s="21">
        <v>106.11</v>
      </c>
      <c r="J10" s="5">
        <v>300</v>
      </c>
      <c r="K10" s="5">
        <f>SUM(I10*300)</f>
        <v>31833</v>
      </c>
      <c r="L10" s="5">
        <f t="shared" si="0"/>
        <v>53055</v>
      </c>
    </row>
    <row r="11" spans="1:12" ht="30" customHeight="1">
      <c r="A11" s="30" t="s">
        <v>29</v>
      </c>
      <c r="B11" s="17" t="s">
        <v>30</v>
      </c>
      <c r="C11" s="16" t="s">
        <v>30</v>
      </c>
      <c r="D11" s="9" t="s">
        <v>31</v>
      </c>
      <c r="E11" s="9" t="s">
        <v>32</v>
      </c>
      <c r="F11" s="10">
        <v>25.29</v>
      </c>
      <c r="G11" s="6">
        <v>500</v>
      </c>
      <c r="H11" s="5">
        <f t="shared" ref="H11:H16" si="1">SUM(F11*500)</f>
        <v>12645</v>
      </c>
      <c r="I11" s="23"/>
      <c r="J11" s="24"/>
      <c r="K11" s="5"/>
      <c r="L11" s="5">
        <f t="shared" si="0"/>
        <v>12645</v>
      </c>
    </row>
    <row r="12" spans="1:12" ht="30" customHeight="1">
      <c r="A12" s="30"/>
      <c r="B12" s="17" t="s">
        <v>33</v>
      </c>
      <c r="C12" s="16" t="s">
        <v>33</v>
      </c>
      <c r="D12" s="9" t="s">
        <v>34</v>
      </c>
      <c r="E12" s="9" t="s">
        <v>32</v>
      </c>
      <c r="F12" s="10">
        <v>31.34</v>
      </c>
      <c r="G12" s="6">
        <v>500</v>
      </c>
      <c r="H12" s="5">
        <f t="shared" si="1"/>
        <v>15670</v>
      </c>
      <c r="I12" s="23"/>
      <c r="J12" s="24"/>
      <c r="K12" s="5"/>
      <c r="L12" s="5">
        <f t="shared" si="0"/>
        <v>15670</v>
      </c>
    </row>
    <row r="13" spans="1:12" ht="30" customHeight="1">
      <c r="A13" s="30"/>
      <c r="B13" s="17" t="s">
        <v>35</v>
      </c>
      <c r="C13" s="16" t="s">
        <v>35</v>
      </c>
      <c r="D13" s="9" t="s">
        <v>36</v>
      </c>
      <c r="E13" s="9" t="s">
        <v>32</v>
      </c>
      <c r="F13" s="10">
        <v>98.33</v>
      </c>
      <c r="G13" s="6">
        <v>500</v>
      </c>
      <c r="H13" s="5">
        <f t="shared" si="1"/>
        <v>49165</v>
      </c>
      <c r="I13" s="23"/>
      <c r="J13" s="24"/>
      <c r="K13" s="5"/>
      <c r="L13" s="5">
        <f t="shared" si="0"/>
        <v>49165</v>
      </c>
    </row>
    <row r="14" spans="1:12" ht="37.15" customHeight="1">
      <c r="A14" s="30" t="s">
        <v>37</v>
      </c>
      <c r="B14" s="17" t="s">
        <v>38</v>
      </c>
      <c r="C14" s="13" t="s">
        <v>38</v>
      </c>
      <c r="D14" s="9" t="s">
        <v>39</v>
      </c>
      <c r="E14" s="9" t="s">
        <v>40</v>
      </c>
      <c r="F14" s="10">
        <v>164.21</v>
      </c>
      <c r="G14" s="6">
        <v>500</v>
      </c>
      <c r="H14" s="5">
        <f t="shared" si="1"/>
        <v>82105</v>
      </c>
      <c r="I14" s="23"/>
      <c r="J14" s="24"/>
      <c r="K14" s="5"/>
      <c r="L14" s="5">
        <f t="shared" si="0"/>
        <v>82105</v>
      </c>
    </row>
    <row r="15" spans="1:12" ht="40.15" customHeight="1">
      <c r="A15" s="30"/>
      <c r="B15" s="17" t="s">
        <v>41</v>
      </c>
      <c r="C15" s="16" t="s">
        <v>41</v>
      </c>
      <c r="D15" s="9" t="s">
        <v>42</v>
      </c>
      <c r="E15" s="9" t="s">
        <v>43</v>
      </c>
      <c r="F15" s="10">
        <v>62.4</v>
      </c>
      <c r="G15" s="6">
        <v>500</v>
      </c>
      <c r="H15" s="5">
        <f t="shared" si="1"/>
        <v>31200</v>
      </c>
      <c r="I15" s="23"/>
      <c r="J15" s="24"/>
      <c r="K15" s="5"/>
      <c r="L15" s="5">
        <f t="shared" si="0"/>
        <v>31200</v>
      </c>
    </row>
    <row r="16" spans="1:12" ht="28.9" customHeight="1">
      <c r="A16" s="30"/>
      <c r="B16" s="17" t="s">
        <v>44</v>
      </c>
      <c r="C16" s="13" t="s">
        <v>44</v>
      </c>
      <c r="D16" s="9" t="s">
        <v>45</v>
      </c>
      <c r="E16" s="9" t="s">
        <v>43</v>
      </c>
      <c r="F16" s="10">
        <v>14.05</v>
      </c>
      <c r="G16" s="6">
        <v>500</v>
      </c>
      <c r="H16" s="5">
        <f t="shared" si="1"/>
        <v>7025</v>
      </c>
      <c r="I16" s="23"/>
      <c r="J16" s="24"/>
      <c r="K16" s="5"/>
      <c r="L16" s="5">
        <f t="shared" si="0"/>
        <v>7025</v>
      </c>
    </row>
    <row r="17" spans="1:12" ht="48" customHeight="1">
      <c r="A17" s="30" t="s">
        <v>46</v>
      </c>
      <c r="B17" s="17" t="s">
        <v>47</v>
      </c>
      <c r="C17" s="13" t="s">
        <v>48</v>
      </c>
      <c r="D17" s="9" t="s">
        <v>49</v>
      </c>
      <c r="E17" s="9" t="s">
        <v>50</v>
      </c>
      <c r="F17" s="10">
        <v>42.53</v>
      </c>
      <c r="G17" s="6">
        <v>500</v>
      </c>
      <c r="H17" s="5">
        <f t="shared" ref="H17:H24" si="2">SUM(F17*500)</f>
        <v>21265</v>
      </c>
      <c r="I17" s="23"/>
      <c r="J17" s="24"/>
      <c r="K17" s="5"/>
      <c r="L17" s="5">
        <f t="shared" si="0"/>
        <v>21265</v>
      </c>
    </row>
    <row r="18" spans="1:12" ht="48" customHeight="1">
      <c r="A18" s="30"/>
      <c r="B18" s="17" t="s">
        <v>51</v>
      </c>
      <c r="C18" s="17" t="s">
        <v>52</v>
      </c>
      <c r="D18" s="9" t="s">
        <v>53</v>
      </c>
      <c r="E18" s="9" t="s">
        <v>50</v>
      </c>
      <c r="F18" s="10">
        <v>74.790000000000006</v>
      </c>
      <c r="G18" s="6">
        <v>500</v>
      </c>
      <c r="H18" s="5">
        <f t="shared" si="2"/>
        <v>37395</v>
      </c>
      <c r="I18" s="23"/>
      <c r="J18" s="24"/>
      <c r="K18" s="5"/>
      <c r="L18" s="5">
        <f t="shared" si="0"/>
        <v>37395</v>
      </c>
    </row>
    <row r="19" spans="1:12" ht="30" customHeight="1">
      <c r="A19" s="30"/>
      <c r="B19" s="17" t="s">
        <v>54</v>
      </c>
      <c r="C19" s="13" t="s">
        <v>54</v>
      </c>
      <c r="D19" s="9" t="s">
        <v>55</v>
      </c>
      <c r="E19" s="9" t="s">
        <v>56</v>
      </c>
      <c r="F19" s="10">
        <v>75.849999999999994</v>
      </c>
      <c r="G19" s="6">
        <v>500</v>
      </c>
      <c r="H19" s="5">
        <f t="shared" si="2"/>
        <v>37925</v>
      </c>
      <c r="I19" s="23"/>
      <c r="J19" s="24"/>
      <c r="K19" s="5"/>
      <c r="L19" s="5">
        <f t="shared" si="0"/>
        <v>37925</v>
      </c>
    </row>
    <row r="20" spans="1:12" ht="30" customHeight="1">
      <c r="A20" s="30"/>
      <c r="B20" s="17" t="s">
        <v>57</v>
      </c>
      <c r="C20" s="18" t="s">
        <v>57</v>
      </c>
      <c r="D20" s="15" t="s">
        <v>58</v>
      </c>
      <c r="E20" s="15" t="s">
        <v>59</v>
      </c>
      <c r="F20" s="10">
        <v>71.430000000000007</v>
      </c>
      <c r="G20" s="6">
        <v>500</v>
      </c>
      <c r="H20" s="5">
        <f t="shared" si="2"/>
        <v>35715</v>
      </c>
      <c r="I20" s="23"/>
      <c r="J20" s="24"/>
      <c r="K20" s="5"/>
      <c r="L20" s="5">
        <f t="shared" si="0"/>
        <v>35715</v>
      </c>
    </row>
    <row r="21" spans="1:12" ht="30" customHeight="1">
      <c r="A21" s="30"/>
      <c r="B21" s="17" t="s">
        <v>60</v>
      </c>
      <c r="C21" s="13" t="s">
        <v>60</v>
      </c>
      <c r="D21" s="9" t="s">
        <v>61</v>
      </c>
      <c r="E21" s="9" t="s">
        <v>62</v>
      </c>
      <c r="F21" s="10">
        <v>36.51</v>
      </c>
      <c r="G21" s="6">
        <v>500</v>
      </c>
      <c r="H21" s="5">
        <f t="shared" si="2"/>
        <v>18255</v>
      </c>
      <c r="I21" s="23"/>
      <c r="J21" s="24"/>
      <c r="K21" s="5"/>
      <c r="L21" s="5">
        <f t="shared" si="0"/>
        <v>18255</v>
      </c>
    </row>
    <row r="22" spans="1:12" ht="37.15" customHeight="1">
      <c r="A22" s="30"/>
      <c r="B22" s="17" t="s">
        <v>63</v>
      </c>
      <c r="C22" s="13" t="s">
        <v>63</v>
      </c>
      <c r="D22" s="9" t="s">
        <v>64</v>
      </c>
      <c r="E22" s="9" t="s">
        <v>65</v>
      </c>
      <c r="F22" s="10">
        <v>12.81</v>
      </c>
      <c r="G22" s="6">
        <v>500</v>
      </c>
      <c r="H22" s="5">
        <f t="shared" si="2"/>
        <v>6405</v>
      </c>
      <c r="I22" s="23"/>
      <c r="J22" s="24"/>
      <c r="K22" s="5"/>
      <c r="L22" s="5">
        <f t="shared" si="0"/>
        <v>6405</v>
      </c>
    </row>
    <row r="23" spans="1:12" ht="37.9" customHeight="1">
      <c r="A23" s="30"/>
      <c r="B23" s="17" t="s">
        <v>66</v>
      </c>
      <c r="C23" s="13" t="s">
        <v>66</v>
      </c>
      <c r="D23" s="9" t="s">
        <v>67</v>
      </c>
      <c r="E23" s="9" t="s">
        <v>59</v>
      </c>
      <c r="F23" s="10">
        <v>10.02</v>
      </c>
      <c r="G23" s="6">
        <v>500</v>
      </c>
      <c r="H23" s="5">
        <f t="shared" si="2"/>
        <v>5010</v>
      </c>
      <c r="I23" s="23"/>
      <c r="J23" s="24"/>
      <c r="K23" s="5"/>
      <c r="L23" s="5">
        <f t="shared" si="0"/>
        <v>5010</v>
      </c>
    </row>
    <row r="24" spans="1:12" ht="36.6" customHeight="1">
      <c r="A24" s="30"/>
      <c r="B24" s="17" t="s">
        <v>68</v>
      </c>
      <c r="C24" s="13" t="s">
        <v>68</v>
      </c>
      <c r="D24" s="9" t="s">
        <v>69</v>
      </c>
      <c r="E24" s="9" t="s">
        <v>59</v>
      </c>
      <c r="F24" s="10">
        <v>56.09</v>
      </c>
      <c r="G24" s="6">
        <v>500</v>
      </c>
      <c r="H24" s="5">
        <f t="shared" si="2"/>
        <v>28045</v>
      </c>
      <c r="I24" s="23"/>
      <c r="J24" s="24"/>
      <c r="K24" s="5"/>
      <c r="L24" s="5">
        <f t="shared" si="0"/>
        <v>28045</v>
      </c>
    </row>
    <row r="25" spans="1:12" ht="36" customHeight="1">
      <c r="A25" s="30"/>
      <c r="B25" s="17" t="s">
        <v>70</v>
      </c>
      <c r="C25" s="13" t="s">
        <v>70</v>
      </c>
      <c r="D25" s="9" t="s">
        <v>71</v>
      </c>
      <c r="E25" s="9" t="s">
        <v>59</v>
      </c>
      <c r="F25" s="10">
        <v>61.35</v>
      </c>
      <c r="G25" s="5">
        <v>200</v>
      </c>
      <c r="H25" s="5">
        <f>SUM(F25*200)</f>
        <v>12270</v>
      </c>
      <c r="I25" s="19">
        <v>61.35</v>
      </c>
      <c r="J25" s="5">
        <v>300</v>
      </c>
      <c r="K25" s="5">
        <f>SUM(I25*300)</f>
        <v>18405</v>
      </c>
      <c r="L25" s="5">
        <f t="shared" si="0"/>
        <v>30675</v>
      </c>
    </row>
    <row r="26" spans="1:12" ht="57" customHeight="1">
      <c r="A26" s="30"/>
      <c r="B26" s="17" t="s">
        <v>72</v>
      </c>
      <c r="C26" s="13" t="s">
        <v>73</v>
      </c>
      <c r="D26" s="9" t="s">
        <v>74</v>
      </c>
      <c r="E26" s="9" t="s">
        <v>50</v>
      </c>
      <c r="F26" s="10">
        <v>101.26</v>
      </c>
      <c r="G26" s="5">
        <v>200</v>
      </c>
      <c r="H26" s="5">
        <f>SUM(F26*200)</f>
        <v>20252</v>
      </c>
      <c r="I26" s="19">
        <v>101.26</v>
      </c>
      <c r="J26" s="5">
        <v>300</v>
      </c>
      <c r="K26" s="5">
        <f>SUM(I26*300)</f>
        <v>30378</v>
      </c>
      <c r="L26" s="5">
        <f t="shared" si="0"/>
        <v>50630</v>
      </c>
    </row>
    <row r="27" spans="1:12" ht="30" customHeight="1">
      <c r="A27" s="30" t="s">
        <v>46</v>
      </c>
      <c r="B27" s="17" t="s">
        <v>75</v>
      </c>
      <c r="C27" s="13" t="s">
        <v>75</v>
      </c>
      <c r="D27" s="9" t="s">
        <v>76</v>
      </c>
      <c r="E27" s="9" t="s">
        <v>59</v>
      </c>
      <c r="F27" s="10">
        <v>88.09</v>
      </c>
      <c r="G27" s="6">
        <v>500</v>
      </c>
      <c r="H27" s="5">
        <f>SUM(F27*500)</f>
        <v>44045</v>
      </c>
      <c r="I27" s="19"/>
      <c r="J27" s="24"/>
      <c r="K27" s="5"/>
      <c r="L27" s="5">
        <f t="shared" si="0"/>
        <v>44045</v>
      </c>
    </row>
    <row r="28" spans="1:12" ht="30" customHeight="1">
      <c r="A28" s="30"/>
      <c r="B28" s="17" t="s">
        <v>77</v>
      </c>
      <c r="C28" s="13" t="s">
        <v>77</v>
      </c>
      <c r="D28" s="9" t="s">
        <v>78</v>
      </c>
      <c r="E28" s="9" t="s">
        <v>79</v>
      </c>
      <c r="F28" s="10">
        <v>79.930000000000007</v>
      </c>
      <c r="G28" s="5">
        <v>200</v>
      </c>
      <c r="H28" s="5">
        <f>SUM(F28*200)</f>
        <v>15986</v>
      </c>
      <c r="I28" s="19">
        <v>79.930000000000007</v>
      </c>
      <c r="J28" s="5">
        <v>300</v>
      </c>
      <c r="K28" s="5">
        <f>SUM(I28*300)</f>
        <v>23979</v>
      </c>
      <c r="L28" s="5">
        <f t="shared" si="0"/>
        <v>39965</v>
      </c>
    </row>
    <row r="29" spans="1:12" ht="30" customHeight="1">
      <c r="A29" s="30"/>
      <c r="B29" s="17" t="s">
        <v>80</v>
      </c>
      <c r="C29" s="13" t="s">
        <v>80</v>
      </c>
      <c r="D29" s="9" t="s">
        <v>81</v>
      </c>
      <c r="E29" s="9" t="s">
        <v>59</v>
      </c>
      <c r="F29" s="10">
        <v>38.21</v>
      </c>
      <c r="G29" s="5">
        <v>200</v>
      </c>
      <c r="H29" s="5">
        <f>SUM(F29*200)</f>
        <v>7642</v>
      </c>
      <c r="I29" s="19">
        <v>38.21</v>
      </c>
      <c r="J29" s="5">
        <v>300</v>
      </c>
      <c r="K29" s="5">
        <f>SUM(I29*300)</f>
        <v>11463</v>
      </c>
      <c r="L29" s="5">
        <f t="shared" si="0"/>
        <v>19105</v>
      </c>
    </row>
    <row r="30" spans="1:12" ht="43.15" customHeight="1">
      <c r="A30" s="30"/>
      <c r="B30" s="17" t="s">
        <v>82</v>
      </c>
      <c r="C30" s="13" t="s">
        <v>82</v>
      </c>
      <c r="D30" s="9" t="s">
        <v>83</v>
      </c>
      <c r="E30" s="9" t="s">
        <v>84</v>
      </c>
      <c r="F30" s="10">
        <v>11.22</v>
      </c>
      <c r="G30" s="6">
        <v>500</v>
      </c>
      <c r="H30" s="5">
        <f t="shared" ref="H30:H47" si="3">SUM(F30*500)</f>
        <v>5610</v>
      </c>
      <c r="I30" s="23"/>
      <c r="J30" s="24"/>
      <c r="K30" s="5"/>
      <c r="L30" s="5">
        <f t="shared" si="0"/>
        <v>5610</v>
      </c>
    </row>
    <row r="31" spans="1:12" ht="30" customHeight="1">
      <c r="A31" s="30"/>
      <c r="B31" s="17" t="s">
        <v>85</v>
      </c>
      <c r="C31" s="13" t="s">
        <v>85</v>
      </c>
      <c r="D31" s="9" t="s">
        <v>86</v>
      </c>
      <c r="E31" s="9" t="s">
        <v>59</v>
      </c>
      <c r="F31" s="10">
        <v>84.79</v>
      </c>
      <c r="G31" s="6">
        <v>500</v>
      </c>
      <c r="H31" s="5">
        <f t="shared" si="3"/>
        <v>42395</v>
      </c>
      <c r="I31" s="23"/>
      <c r="J31" s="24"/>
      <c r="K31" s="5"/>
      <c r="L31" s="5">
        <f t="shared" si="0"/>
        <v>42395</v>
      </c>
    </row>
    <row r="32" spans="1:12" ht="30" customHeight="1">
      <c r="A32" s="30"/>
      <c r="B32" s="17" t="s">
        <v>87</v>
      </c>
      <c r="C32" s="13" t="s">
        <v>87</v>
      </c>
      <c r="D32" s="9" t="s">
        <v>88</v>
      </c>
      <c r="E32" s="9" t="s">
        <v>59</v>
      </c>
      <c r="F32" s="10">
        <v>15.2</v>
      </c>
      <c r="G32" s="6">
        <v>500</v>
      </c>
      <c r="H32" s="5">
        <f t="shared" si="3"/>
        <v>7600</v>
      </c>
      <c r="I32" s="23"/>
      <c r="J32" s="24"/>
      <c r="K32" s="5"/>
      <c r="L32" s="5">
        <f t="shared" si="0"/>
        <v>7600</v>
      </c>
    </row>
    <row r="33" spans="1:12" ht="34.9" customHeight="1">
      <c r="A33" s="30"/>
      <c r="B33" s="17" t="s">
        <v>89</v>
      </c>
      <c r="C33" s="13" t="s">
        <v>89</v>
      </c>
      <c r="D33" s="9" t="s">
        <v>90</v>
      </c>
      <c r="E33" s="9" t="s">
        <v>91</v>
      </c>
      <c r="F33" s="10">
        <v>15.92</v>
      </c>
      <c r="G33" s="6">
        <v>500</v>
      </c>
      <c r="H33" s="5">
        <f t="shared" si="3"/>
        <v>7960</v>
      </c>
      <c r="I33" s="23"/>
      <c r="J33" s="24"/>
      <c r="K33" s="5"/>
      <c r="L33" s="5">
        <f t="shared" si="0"/>
        <v>7960</v>
      </c>
    </row>
    <row r="34" spans="1:12" ht="36" customHeight="1">
      <c r="A34" s="30"/>
      <c r="B34" s="17" t="s">
        <v>92</v>
      </c>
      <c r="C34" s="13" t="s">
        <v>93</v>
      </c>
      <c r="D34" s="9" t="s">
        <v>94</v>
      </c>
      <c r="E34" s="9" t="s">
        <v>65</v>
      </c>
      <c r="F34" s="10">
        <v>32.24</v>
      </c>
      <c r="G34" s="6">
        <v>500</v>
      </c>
      <c r="H34" s="5">
        <f t="shared" si="3"/>
        <v>16120</v>
      </c>
      <c r="I34" s="23"/>
      <c r="J34" s="24"/>
      <c r="K34" s="5"/>
      <c r="L34" s="5">
        <f t="shared" si="0"/>
        <v>16120</v>
      </c>
    </row>
    <row r="35" spans="1:12" ht="40.15" customHeight="1">
      <c r="A35" s="30"/>
      <c r="B35" s="17" t="s">
        <v>95</v>
      </c>
      <c r="C35" s="13" t="s">
        <v>96</v>
      </c>
      <c r="D35" s="9" t="s">
        <v>97</v>
      </c>
      <c r="E35" s="9" t="s">
        <v>98</v>
      </c>
      <c r="F35" s="10">
        <v>9.92</v>
      </c>
      <c r="G35" s="5">
        <v>200</v>
      </c>
      <c r="H35" s="5">
        <f>SUM(F35*200)</f>
        <v>1984</v>
      </c>
      <c r="I35" s="19">
        <v>9.92</v>
      </c>
      <c r="J35" s="5">
        <v>300</v>
      </c>
      <c r="K35" s="5">
        <f>SUM(I35*300)</f>
        <v>2976</v>
      </c>
      <c r="L35" s="5">
        <f t="shared" si="0"/>
        <v>4960</v>
      </c>
    </row>
    <row r="36" spans="1:12" ht="35.450000000000003" customHeight="1">
      <c r="A36" s="30"/>
      <c r="B36" s="17" t="s">
        <v>99</v>
      </c>
      <c r="C36" s="13" t="s">
        <v>99</v>
      </c>
      <c r="D36" s="9" t="s">
        <v>100</v>
      </c>
      <c r="E36" s="9" t="s">
        <v>59</v>
      </c>
      <c r="F36" s="10">
        <v>42</v>
      </c>
      <c r="G36" s="6">
        <v>500</v>
      </c>
      <c r="H36" s="5">
        <f t="shared" si="3"/>
        <v>21000</v>
      </c>
      <c r="I36" s="23"/>
      <c r="J36" s="24"/>
      <c r="K36" s="5"/>
      <c r="L36" s="5">
        <f t="shared" si="0"/>
        <v>21000</v>
      </c>
    </row>
    <row r="37" spans="1:12" ht="37.15" customHeight="1">
      <c r="A37" s="30"/>
      <c r="B37" s="17" t="s">
        <v>101</v>
      </c>
      <c r="C37" s="13" t="s">
        <v>101</v>
      </c>
      <c r="D37" s="9" t="s">
        <v>102</v>
      </c>
      <c r="E37" s="9" t="s">
        <v>103</v>
      </c>
      <c r="F37" s="10">
        <v>67.08</v>
      </c>
      <c r="G37" s="6">
        <v>500</v>
      </c>
      <c r="H37" s="5">
        <f t="shared" si="3"/>
        <v>33540</v>
      </c>
      <c r="I37" s="23"/>
      <c r="J37" s="24"/>
      <c r="K37" s="5"/>
      <c r="L37" s="5">
        <f t="shared" si="0"/>
        <v>33540</v>
      </c>
    </row>
    <row r="38" spans="1:12" ht="30" customHeight="1">
      <c r="A38" s="30" t="s">
        <v>46</v>
      </c>
      <c r="B38" s="17" t="s">
        <v>104</v>
      </c>
      <c r="C38" s="13" t="s">
        <v>104</v>
      </c>
      <c r="D38" s="9" t="s">
        <v>105</v>
      </c>
      <c r="E38" s="9" t="s">
        <v>59</v>
      </c>
      <c r="F38" s="10">
        <v>6.15</v>
      </c>
      <c r="G38" s="6">
        <v>500</v>
      </c>
      <c r="H38" s="5">
        <f t="shared" si="3"/>
        <v>3075</v>
      </c>
      <c r="I38" s="23"/>
      <c r="J38" s="24"/>
      <c r="K38" s="5"/>
      <c r="L38" s="5">
        <f t="shared" si="0"/>
        <v>3075</v>
      </c>
    </row>
    <row r="39" spans="1:12" ht="30" customHeight="1">
      <c r="A39" s="30"/>
      <c r="B39" s="17" t="s">
        <v>106</v>
      </c>
      <c r="C39" s="13" t="s">
        <v>106</v>
      </c>
      <c r="D39" s="9" t="s">
        <v>107</v>
      </c>
      <c r="E39" s="9" t="s">
        <v>59</v>
      </c>
      <c r="F39" s="10">
        <v>83.12</v>
      </c>
      <c r="G39" s="6">
        <v>500</v>
      </c>
      <c r="H39" s="5">
        <f t="shared" si="3"/>
        <v>41560</v>
      </c>
      <c r="I39" s="23"/>
      <c r="J39" s="24"/>
      <c r="K39" s="5"/>
      <c r="L39" s="5">
        <f t="shared" si="0"/>
        <v>41560</v>
      </c>
    </row>
    <row r="40" spans="1:12" ht="43.15" customHeight="1">
      <c r="A40" s="30"/>
      <c r="B40" s="17" t="s">
        <v>108</v>
      </c>
      <c r="C40" s="13" t="s">
        <v>108</v>
      </c>
      <c r="D40" s="9" t="s">
        <v>109</v>
      </c>
      <c r="E40" s="9" t="s">
        <v>50</v>
      </c>
      <c r="F40" s="10">
        <v>264.33999999999997</v>
      </c>
      <c r="G40" s="6">
        <v>500</v>
      </c>
      <c r="H40" s="5">
        <f t="shared" si="3"/>
        <v>132170</v>
      </c>
      <c r="I40" s="23"/>
      <c r="J40" s="24"/>
      <c r="K40" s="5"/>
      <c r="L40" s="5">
        <f t="shared" si="0"/>
        <v>132170</v>
      </c>
    </row>
    <row r="41" spans="1:12" ht="30" customHeight="1">
      <c r="A41" s="30"/>
      <c r="B41" s="17" t="s">
        <v>110</v>
      </c>
      <c r="C41" s="13" t="s">
        <v>110</v>
      </c>
      <c r="D41" s="9" t="s">
        <v>111</v>
      </c>
      <c r="E41" s="9" t="s">
        <v>112</v>
      </c>
      <c r="F41" s="10">
        <v>148.4</v>
      </c>
      <c r="G41" s="6">
        <v>500</v>
      </c>
      <c r="H41" s="5">
        <f t="shared" si="3"/>
        <v>74200</v>
      </c>
      <c r="I41" s="23"/>
      <c r="J41" s="24"/>
      <c r="K41" s="5"/>
      <c r="L41" s="5">
        <f t="shared" si="0"/>
        <v>74200</v>
      </c>
    </row>
    <row r="42" spans="1:12" ht="30" customHeight="1">
      <c r="A42" s="30"/>
      <c r="B42" s="17" t="s">
        <v>113</v>
      </c>
      <c r="C42" s="13" t="s">
        <v>113</v>
      </c>
      <c r="D42" s="9" t="s">
        <v>114</v>
      </c>
      <c r="E42" s="9" t="s">
        <v>115</v>
      </c>
      <c r="F42" s="10">
        <v>49.22</v>
      </c>
      <c r="G42" s="6">
        <v>500</v>
      </c>
      <c r="H42" s="5">
        <f t="shared" si="3"/>
        <v>24610</v>
      </c>
      <c r="I42" s="23"/>
      <c r="J42" s="24"/>
      <c r="K42" s="5"/>
      <c r="L42" s="5">
        <f t="shared" si="0"/>
        <v>24610</v>
      </c>
    </row>
    <row r="43" spans="1:12" ht="33" customHeight="1">
      <c r="A43" s="30"/>
      <c r="B43" s="17" t="s">
        <v>116</v>
      </c>
      <c r="C43" s="13" t="s">
        <v>117</v>
      </c>
      <c r="D43" s="9" t="s">
        <v>118</v>
      </c>
      <c r="E43" s="9" t="s">
        <v>59</v>
      </c>
      <c r="F43" s="10">
        <v>89.33</v>
      </c>
      <c r="G43" s="6">
        <v>500</v>
      </c>
      <c r="H43" s="5">
        <f t="shared" si="3"/>
        <v>44665</v>
      </c>
      <c r="I43" s="23"/>
      <c r="J43" s="24"/>
      <c r="K43" s="5"/>
      <c r="L43" s="5">
        <f t="shared" si="0"/>
        <v>44665</v>
      </c>
    </row>
    <row r="44" spans="1:12" ht="30" customHeight="1">
      <c r="A44" s="30"/>
      <c r="B44" s="17" t="s">
        <v>119</v>
      </c>
      <c r="C44" s="13" t="s">
        <v>119</v>
      </c>
      <c r="D44" s="9" t="s">
        <v>120</v>
      </c>
      <c r="E44" s="9" t="s">
        <v>59</v>
      </c>
      <c r="F44" s="10">
        <v>9.14</v>
      </c>
      <c r="G44" s="6">
        <v>500</v>
      </c>
      <c r="H44" s="5">
        <f t="shared" si="3"/>
        <v>4570</v>
      </c>
      <c r="I44" s="23"/>
      <c r="J44" s="24"/>
      <c r="K44" s="5"/>
      <c r="L44" s="5">
        <f t="shared" si="0"/>
        <v>4570</v>
      </c>
    </row>
    <row r="45" spans="1:12" ht="30" customHeight="1">
      <c r="A45" s="30"/>
      <c r="B45" s="17" t="s">
        <v>121</v>
      </c>
      <c r="C45" s="13" t="s">
        <v>121</v>
      </c>
      <c r="D45" s="9" t="s">
        <v>122</v>
      </c>
      <c r="E45" s="9" t="s">
        <v>123</v>
      </c>
      <c r="F45" s="10">
        <v>3.55</v>
      </c>
      <c r="G45" s="6">
        <v>500</v>
      </c>
      <c r="H45" s="5">
        <f t="shared" si="3"/>
        <v>1775</v>
      </c>
      <c r="I45" s="23"/>
      <c r="J45" s="24"/>
      <c r="K45" s="5"/>
      <c r="L45" s="5">
        <f t="shared" si="0"/>
        <v>1775</v>
      </c>
    </row>
    <row r="46" spans="1:12" ht="30" customHeight="1">
      <c r="A46" s="30" t="s">
        <v>124</v>
      </c>
      <c r="B46" s="8" t="s">
        <v>125</v>
      </c>
      <c r="C46" s="9" t="s">
        <v>125</v>
      </c>
      <c r="D46" s="9" t="s">
        <v>126</v>
      </c>
      <c r="E46" s="9" t="s">
        <v>127</v>
      </c>
      <c r="F46" s="10">
        <v>5.56</v>
      </c>
      <c r="G46" s="6">
        <v>500</v>
      </c>
      <c r="H46" s="5">
        <f t="shared" si="3"/>
        <v>2780</v>
      </c>
      <c r="I46" s="23"/>
      <c r="J46" s="24"/>
      <c r="K46" s="5"/>
      <c r="L46" s="5">
        <f t="shared" si="0"/>
        <v>2780</v>
      </c>
    </row>
    <row r="47" spans="1:12" ht="30" customHeight="1">
      <c r="A47" s="30"/>
      <c r="B47" s="8" t="s">
        <v>128</v>
      </c>
      <c r="C47" s="9" t="s">
        <v>128</v>
      </c>
      <c r="D47" s="9" t="s">
        <v>129</v>
      </c>
      <c r="E47" s="9" t="s">
        <v>127</v>
      </c>
      <c r="F47" s="10">
        <v>10.06</v>
      </c>
      <c r="G47" s="6">
        <v>500</v>
      </c>
      <c r="H47" s="5">
        <f t="shared" si="3"/>
        <v>5030</v>
      </c>
      <c r="I47" s="23"/>
      <c r="J47" s="24"/>
      <c r="K47" s="5"/>
      <c r="L47" s="5">
        <f t="shared" si="0"/>
        <v>5030</v>
      </c>
    </row>
    <row r="48" spans="1:12" ht="30" customHeight="1">
      <c r="A48" s="30"/>
      <c r="B48" s="40" t="s">
        <v>130</v>
      </c>
      <c r="C48" s="42" t="s">
        <v>130</v>
      </c>
      <c r="D48" s="42" t="s">
        <v>131</v>
      </c>
      <c r="E48" s="42" t="s">
        <v>127</v>
      </c>
      <c r="F48" s="13">
        <v>19.7</v>
      </c>
      <c r="G48" s="5">
        <v>500</v>
      </c>
      <c r="H48" s="5">
        <v>9850</v>
      </c>
      <c r="I48" s="25"/>
      <c r="J48" s="24"/>
      <c r="K48" s="5"/>
      <c r="L48" s="5">
        <f t="shared" si="0"/>
        <v>9850</v>
      </c>
    </row>
    <row r="49" spans="1:12" ht="30" customHeight="1">
      <c r="A49" s="30"/>
      <c r="B49" s="41"/>
      <c r="C49" s="43"/>
      <c r="D49" s="43"/>
      <c r="E49" s="43"/>
      <c r="F49" s="13">
        <v>7.24</v>
      </c>
      <c r="G49" s="5">
        <v>200</v>
      </c>
      <c r="H49" s="5">
        <v>1448</v>
      </c>
      <c r="I49" s="26">
        <v>7.24</v>
      </c>
      <c r="J49" s="5">
        <v>300</v>
      </c>
      <c r="K49" s="5">
        <v>2172</v>
      </c>
      <c r="L49" s="5">
        <f t="shared" si="0"/>
        <v>3620</v>
      </c>
    </row>
    <row r="50" spans="1:12" ht="30" customHeight="1">
      <c r="A50" s="30" t="s">
        <v>124</v>
      </c>
      <c r="B50" s="8" t="s">
        <v>132</v>
      </c>
      <c r="C50" s="9" t="s">
        <v>132</v>
      </c>
      <c r="D50" s="9" t="s">
        <v>133</v>
      </c>
      <c r="E50" s="9" t="s">
        <v>127</v>
      </c>
      <c r="F50" s="10">
        <v>22.7</v>
      </c>
      <c r="G50" s="6">
        <v>500</v>
      </c>
      <c r="H50" s="5">
        <f>SUM(F50*500)</f>
        <v>11350</v>
      </c>
      <c r="I50" s="23"/>
      <c r="J50" s="24"/>
      <c r="K50" s="5"/>
      <c r="L50" s="5">
        <f t="shared" si="0"/>
        <v>11350</v>
      </c>
    </row>
    <row r="51" spans="1:12" ht="30" customHeight="1">
      <c r="A51" s="30"/>
      <c r="B51" s="8" t="s">
        <v>134</v>
      </c>
      <c r="C51" s="9" t="s">
        <v>134</v>
      </c>
      <c r="D51" s="9" t="s">
        <v>135</v>
      </c>
      <c r="E51" s="9" t="s">
        <v>127</v>
      </c>
      <c r="F51" s="10">
        <v>26.18</v>
      </c>
      <c r="G51" s="6">
        <v>500</v>
      </c>
      <c r="H51" s="5">
        <f t="shared" ref="H51:H71" si="4">SUM(F51*500)</f>
        <v>13090</v>
      </c>
      <c r="I51" s="23"/>
      <c r="J51" s="24"/>
      <c r="K51" s="5"/>
      <c r="L51" s="5">
        <f t="shared" si="0"/>
        <v>13090</v>
      </c>
    </row>
    <row r="52" spans="1:12" ht="30" customHeight="1">
      <c r="A52" s="30"/>
      <c r="B52" s="8" t="s">
        <v>136</v>
      </c>
      <c r="C52" s="9" t="s">
        <v>136</v>
      </c>
      <c r="D52" s="27" t="s">
        <v>137</v>
      </c>
      <c r="E52" s="9" t="s">
        <v>127</v>
      </c>
      <c r="F52" s="10">
        <v>29.89</v>
      </c>
      <c r="G52" s="6">
        <v>500</v>
      </c>
      <c r="H52" s="5">
        <f t="shared" si="4"/>
        <v>14945</v>
      </c>
      <c r="I52" s="23"/>
      <c r="J52" s="24"/>
      <c r="K52" s="5"/>
      <c r="L52" s="5">
        <f t="shared" si="0"/>
        <v>14945</v>
      </c>
    </row>
    <row r="53" spans="1:12" ht="30" customHeight="1">
      <c r="A53" s="30"/>
      <c r="B53" s="8" t="s">
        <v>138</v>
      </c>
      <c r="C53" s="9" t="s">
        <v>138</v>
      </c>
      <c r="D53" s="9" t="s">
        <v>139</v>
      </c>
      <c r="E53" s="9" t="s">
        <v>127</v>
      </c>
      <c r="F53" s="10">
        <v>15.61</v>
      </c>
      <c r="G53" s="6">
        <v>500</v>
      </c>
      <c r="H53" s="5">
        <f t="shared" si="4"/>
        <v>7805</v>
      </c>
      <c r="I53" s="23"/>
      <c r="J53" s="24"/>
      <c r="K53" s="5"/>
      <c r="L53" s="5">
        <f t="shared" si="0"/>
        <v>7805</v>
      </c>
    </row>
    <row r="54" spans="1:12" ht="30" customHeight="1">
      <c r="A54" s="30"/>
      <c r="B54" s="8" t="s">
        <v>140</v>
      </c>
      <c r="C54" s="9" t="s">
        <v>140</v>
      </c>
      <c r="D54" s="9" t="s">
        <v>141</v>
      </c>
      <c r="E54" s="9" t="s">
        <v>142</v>
      </c>
      <c r="F54" s="10">
        <v>46.37</v>
      </c>
      <c r="G54" s="6">
        <v>500</v>
      </c>
      <c r="H54" s="5">
        <f t="shared" si="4"/>
        <v>23185</v>
      </c>
      <c r="I54" s="23"/>
      <c r="J54" s="24"/>
      <c r="K54" s="5"/>
      <c r="L54" s="5">
        <f t="shared" si="0"/>
        <v>23185</v>
      </c>
    </row>
    <row r="55" spans="1:12" ht="30" customHeight="1">
      <c r="A55" s="30"/>
      <c r="B55" s="8" t="s">
        <v>143</v>
      </c>
      <c r="C55" s="9" t="s">
        <v>143</v>
      </c>
      <c r="D55" s="9" t="s">
        <v>144</v>
      </c>
      <c r="E55" s="9" t="s">
        <v>127</v>
      </c>
      <c r="F55" s="10">
        <v>56.63</v>
      </c>
      <c r="G55" s="6">
        <v>500</v>
      </c>
      <c r="H55" s="5">
        <f t="shared" si="4"/>
        <v>28315</v>
      </c>
      <c r="I55" s="23"/>
      <c r="J55" s="24"/>
      <c r="K55" s="5"/>
      <c r="L55" s="5">
        <f t="shared" si="0"/>
        <v>28315</v>
      </c>
    </row>
    <row r="56" spans="1:12" ht="30" customHeight="1">
      <c r="A56" s="30"/>
      <c r="B56" s="8" t="s">
        <v>145</v>
      </c>
      <c r="C56" s="9" t="s">
        <v>145</v>
      </c>
      <c r="D56" s="9" t="s">
        <v>146</v>
      </c>
      <c r="E56" s="9" t="s">
        <v>127</v>
      </c>
      <c r="F56" s="10">
        <v>45.93</v>
      </c>
      <c r="G56" s="6">
        <v>500</v>
      </c>
      <c r="H56" s="5">
        <f t="shared" si="4"/>
        <v>22965</v>
      </c>
      <c r="I56" s="23"/>
      <c r="J56" s="24"/>
      <c r="K56" s="5"/>
      <c r="L56" s="5">
        <f t="shared" si="0"/>
        <v>22965</v>
      </c>
    </row>
    <row r="57" spans="1:12" ht="30" customHeight="1">
      <c r="A57" s="30"/>
      <c r="B57" s="8" t="s">
        <v>147</v>
      </c>
      <c r="C57" s="9" t="s">
        <v>147</v>
      </c>
      <c r="D57" s="9" t="s">
        <v>148</v>
      </c>
      <c r="E57" s="9" t="s">
        <v>127</v>
      </c>
      <c r="F57" s="10">
        <v>19.329999999999998</v>
      </c>
      <c r="G57" s="6">
        <v>500</v>
      </c>
      <c r="H57" s="5">
        <f t="shared" si="4"/>
        <v>9665</v>
      </c>
      <c r="I57" s="23"/>
      <c r="J57" s="24"/>
      <c r="K57" s="5"/>
      <c r="L57" s="5">
        <f t="shared" si="0"/>
        <v>9665</v>
      </c>
    </row>
    <row r="58" spans="1:12" ht="30" customHeight="1">
      <c r="A58" s="30"/>
      <c r="B58" s="8" t="s">
        <v>149</v>
      </c>
      <c r="C58" s="9" t="s">
        <v>149</v>
      </c>
      <c r="D58" s="9" t="s">
        <v>150</v>
      </c>
      <c r="E58" s="9" t="s">
        <v>127</v>
      </c>
      <c r="F58" s="10">
        <v>27.66</v>
      </c>
      <c r="G58" s="6">
        <v>500</v>
      </c>
      <c r="H58" s="5">
        <f t="shared" si="4"/>
        <v>13830</v>
      </c>
      <c r="I58" s="23"/>
      <c r="J58" s="24"/>
      <c r="K58" s="5"/>
      <c r="L58" s="5">
        <f t="shared" si="0"/>
        <v>13830</v>
      </c>
    </row>
    <row r="59" spans="1:12" ht="36" customHeight="1">
      <c r="A59" s="30" t="s">
        <v>151</v>
      </c>
      <c r="B59" s="8" t="s">
        <v>152</v>
      </c>
      <c r="C59" s="9" t="s">
        <v>152</v>
      </c>
      <c r="D59" s="9" t="s">
        <v>153</v>
      </c>
      <c r="E59" s="9" t="s">
        <v>154</v>
      </c>
      <c r="F59" s="10">
        <v>28.26</v>
      </c>
      <c r="G59" s="6">
        <v>500</v>
      </c>
      <c r="H59" s="5">
        <f t="shared" si="4"/>
        <v>14130</v>
      </c>
      <c r="I59" s="23"/>
      <c r="J59" s="24"/>
      <c r="K59" s="5"/>
      <c r="L59" s="5">
        <f t="shared" si="0"/>
        <v>14130</v>
      </c>
    </row>
    <row r="60" spans="1:12" ht="38.450000000000003" customHeight="1">
      <c r="A60" s="30"/>
      <c r="B60" s="8" t="s">
        <v>155</v>
      </c>
      <c r="C60" s="9" t="s">
        <v>155</v>
      </c>
      <c r="D60" s="9" t="s">
        <v>156</v>
      </c>
      <c r="E60" s="9" t="s">
        <v>157</v>
      </c>
      <c r="F60" s="10">
        <v>29.27</v>
      </c>
      <c r="G60" s="6">
        <v>500</v>
      </c>
      <c r="H60" s="5">
        <f t="shared" si="4"/>
        <v>14635</v>
      </c>
      <c r="I60" s="23"/>
      <c r="J60" s="24"/>
      <c r="K60" s="5"/>
      <c r="L60" s="5">
        <f t="shared" si="0"/>
        <v>14635</v>
      </c>
    </row>
    <row r="61" spans="1:12" ht="42.6" customHeight="1">
      <c r="A61" s="30"/>
      <c r="B61" s="8" t="s">
        <v>158</v>
      </c>
      <c r="C61" s="9" t="s">
        <v>158</v>
      </c>
      <c r="D61" s="9" t="s">
        <v>159</v>
      </c>
      <c r="E61" s="9" t="s">
        <v>160</v>
      </c>
      <c r="F61" s="10">
        <v>56.63</v>
      </c>
      <c r="G61" s="6">
        <v>500</v>
      </c>
      <c r="H61" s="5">
        <f t="shared" si="4"/>
        <v>28315</v>
      </c>
      <c r="I61" s="23"/>
      <c r="J61" s="24"/>
      <c r="K61" s="5"/>
      <c r="L61" s="5">
        <f t="shared" si="0"/>
        <v>28315</v>
      </c>
    </row>
    <row r="62" spans="1:12" ht="30" customHeight="1">
      <c r="A62" s="30" t="s">
        <v>151</v>
      </c>
      <c r="B62" s="8" t="s">
        <v>161</v>
      </c>
      <c r="C62" s="9" t="s">
        <v>161</v>
      </c>
      <c r="D62" s="9" t="s">
        <v>162</v>
      </c>
      <c r="E62" s="9" t="s">
        <v>157</v>
      </c>
      <c r="F62" s="10">
        <v>49.28</v>
      </c>
      <c r="G62" s="6">
        <v>500</v>
      </c>
      <c r="H62" s="5">
        <f t="shared" si="4"/>
        <v>24640</v>
      </c>
      <c r="I62" s="23"/>
      <c r="J62" s="24"/>
      <c r="K62" s="5"/>
      <c r="L62" s="5">
        <f t="shared" si="0"/>
        <v>24640</v>
      </c>
    </row>
    <row r="63" spans="1:12" ht="30" customHeight="1">
      <c r="A63" s="30"/>
      <c r="B63" s="8" t="s">
        <v>163</v>
      </c>
      <c r="C63" s="9" t="s">
        <v>163</v>
      </c>
      <c r="D63" s="9" t="s">
        <v>164</v>
      </c>
      <c r="E63" s="9" t="s">
        <v>165</v>
      </c>
      <c r="F63" s="10">
        <v>24.55</v>
      </c>
      <c r="G63" s="6">
        <v>500</v>
      </c>
      <c r="H63" s="5">
        <f t="shared" si="4"/>
        <v>12275</v>
      </c>
      <c r="I63" s="23"/>
      <c r="J63" s="24"/>
      <c r="K63" s="5"/>
      <c r="L63" s="5">
        <f t="shared" si="0"/>
        <v>12275</v>
      </c>
    </row>
    <row r="64" spans="1:12" ht="30" customHeight="1">
      <c r="A64" s="30"/>
      <c r="B64" s="8" t="s">
        <v>166</v>
      </c>
      <c r="C64" s="9" t="s">
        <v>166</v>
      </c>
      <c r="D64" s="9" t="s">
        <v>167</v>
      </c>
      <c r="E64" s="9" t="s">
        <v>157</v>
      </c>
      <c r="F64" s="10">
        <v>36.14</v>
      </c>
      <c r="G64" s="6">
        <v>500</v>
      </c>
      <c r="H64" s="5">
        <f t="shared" si="4"/>
        <v>18070</v>
      </c>
      <c r="I64" s="23"/>
      <c r="J64" s="24"/>
      <c r="K64" s="5"/>
      <c r="L64" s="5">
        <f t="shared" si="0"/>
        <v>18070</v>
      </c>
    </row>
    <row r="65" spans="1:12" ht="30" customHeight="1">
      <c r="A65" s="30"/>
      <c r="B65" s="8" t="s">
        <v>168</v>
      </c>
      <c r="C65" s="9" t="s">
        <v>168</v>
      </c>
      <c r="D65" s="9" t="s">
        <v>169</v>
      </c>
      <c r="E65" s="9" t="s">
        <v>160</v>
      </c>
      <c r="F65" s="13">
        <v>4.13</v>
      </c>
      <c r="G65" s="6">
        <v>500</v>
      </c>
      <c r="H65" s="5">
        <f t="shared" si="4"/>
        <v>2065</v>
      </c>
      <c r="I65" s="13"/>
      <c r="J65" s="5"/>
      <c r="K65" s="5"/>
      <c r="L65" s="5">
        <f t="shared" si="0"/>
        <v>2065</v>
      </c>
    </row>
    <row r="66" spans="1:12" ht="30" customHeight="1">
      <c r="A66" s="30"/>
      <c r="B66" s="8" t="s">
        <v>170</v>
      </c>
      <c r="C66" s="9" t="s">
        <v>170</v>
      </c>
      <c r="D66" s="9" t="s">
        <v>171</v>
      </c>
      <c r="E66" s="9" t="s">
        <v>154</v>
      </c>
      <c r="F66" s="13">
        <v>3.97</v>
      </c>
      <c r="G66" s="6">
        <v>500</v>
      </c>
      <c r="H66" s="5">
        <f t="shared" si="4"/>
        <v>1985</v>
      </c>
      <c r="I66" s="23"/>
      <c r="J66" s="24"/>
      <c r="K66" s="5"/>
      <c r="L66" s="5">
        <f t="shared" si="0"/>
        <v>1985</v>
      </c>
    </row>
    <row r="67" spans="1:12" ht="30" customHeight="1">
      <c r="A67" s="30"/>
      <c r="B67" s="8" t="s">
        <v>172</v>
      </c>
      <c r="C67" s="9" t="s">
        <v>172</v>
      </c>
      <c r="D67" s="9" t="s">
        <v>173</v>
      </c>
      <c r="E67" s="9" t="s">
        <v>160</v>
      </c>
      <c r="F67" s="13">
        <v>31.06</v>
      </c>
      <c r="G67" s="6">
        <v>500</v>
      </c>
      <c r="H67" s="5">
        <f t="shared" si="4"/>
        <v>15530</v>
      </c>
      <c r="I67" s="23"/>
      <c r="J67" s="24"/>
      <c r="K67" s="5"/>
      <c r="L67" s="5">
        <f t="shared" si="0"/>
        <v>15530</v>
      </c>
    </row>
    <row r="68" spans="1:12" ht="27" customHeight="1">
      <c r="A68" s="30"/>
      <c r="B68" s="8" t="s">
        <v>174</v>
      </c>
      <c r="C68" s="9" t="s">
        <v>174</v>
      </c>
      <c r="D68" s="9" t="s">
        <v>175</v>
      </c>
      <c r="E68" s="9" t="s">
        <v>160</v>
      </c>
      <c r="F68" s="10">
        <v>9.67</v>
      </c>
      <c r="G68" s="6">
        <v>500</v>
      </c>
      <c r="H68" s="5">
        <f t="shared" si="4"/>
        <v>4835</v>
      </c>
      <c r="I68" s="23"/>
      <c r="J68" s="24"/>
      <c r="K68" s="5"/>
      <c r="L68" s="5">
        <f t="shared" si="0"/>
        <v>4835</v>
      </c>
    </row>
    <row r="69" spans="1:12" ht="43.9" customHeight="1">
      <c r="A69" s="30"/>
      <c r="B69" s="8" t="s">
        <v>176</v>
      </c>
      <c r="C69" s="9" t="s">
        <v>177</v>
      </c>
      <c r="D69" s="9" t="s">
        <v>178</v>
      </c>
      <c r="E69" s="9" t="s">
        <v>160</v>
      </c>
      <c r="F69" s="10">
        <v>26.36</v>
      </c>
      <c r="G69" s="6">
        <v>500</v>
      </c>
      <c r="H69" s="5">
        <f t="shared" si="4"/>
        <v>13180</v>
      </c>
      <c r="I69" s="23"/>
      <c r="J69" s="24"/>
      <c r="K69" s="5"/>
      <c r="L69" s="5">
        <f t="shared" si="0"/>
        <v>13180</v>
      </c>
    </row>
    <row r="70" spans="1:12" ht="30" customHeight="1">
      <c r="A70" s="30" t="s">
        <v>179</v>
      </c>
      <c r="B70" s="8" t="s">
        <v>180</v>
      </c>
      <c r="C70" s="9" t="s">
        <v>180</v>
      </c>
      <c r="D70" s="9" t="s">
        <v>181</v>
      </c>
      <c r="E70" s="9" t="s">
        <v>182</v>
      </c>
      <c r="F70" s="10">
        <v>50.39</v>
      </c>
      <c r="G70" s="6">
        <v>500</v>
      </c>
      <c r="H70" s="5">
        <f t="shared" si="4"/>
        <v>25195</v>
      </c>
      <c r="I70" s="23"/>
      <c r="J70" s="24"/>
      <c r="K70" s="5"/>
      <c r="L70" s="5">
        <f t="shared" ref="L70:L71" si="5">SUM(H70,K70)</f>
        <v>25195</v>
      </c>
    </row>
    <row r="71" spans="1:12" ht="30" customHeight="1">
      <c r="A71" s="30"/>
      <c r="B71" s="8" t="s">
        <v>183</v>
      </c>
      <c r="C71" s="9" t="s">
        <v>183</v>
      </c>
      <c r="D71" s="9" t="s">
        <v>184</v>
      </c>
      <c r="E71" s="9" t="s">
        <v>185</v>
      </c>
      <c r="F71" s="10">
        <v>33.520000000000003</v>
      </c>
      <c r="G71" s="6">
        <v>500</v>
      </c>
      <c r="H71" s="5">
        <f t="shared" si="4"/>
        <v>16760</v>
      </c>
      <c r="I71" s="23"/>
      <c r="J71" s="24"/>
      <c r="K71" s="5"/>
      <c r="L71" s="5">
        <f t="shared" si="5"/>
        <v>16760</v>
      </c>
    </row>
    <row r="72" spans="1:12" ht="24" customHeight="1">
      <c r="D72" s="11"/>
      <c r="G72" s="14"/>
      <c r="H72" s="35"/>
      <c r="I72" s="35"/>
      <c r="J72" s="35"/>
      <c r="K72" s="35"/>
    </row>
    <row r="73" spans="1:12">
      <c r="D73" s="11"/>
    </row>
    <row r="74" spans="1:12">
      <c r="D74" s="11"/>
    </row>
    <row r="75" spans="1:12">
      <c r="D75" s="11"/>
    </row>
    <row r="76" spans="1:12">
      <c r="D76" s="11"/>
    </row>
    <row r="77" spans="1:12">
      <c r="D77" s="11"/>
    </row>
    <row r="78" spans="1:12">
      <c r="D78" s="11"/>
    </row>
    <row r="79" spans="1:12">
      <c r="D79" s="11"/>
    </row>
    <row r="80" spans="1:12">
      <c r="D80" s="11"/>
    </row>
    <row r="81" spans="4:4">
      <c r="D81" s="11"/>
    </row>
    <row r="82" spans="4:4">
      <c r="D82" s="11"/>
    </row>
    <row r="83" spans="4:4">
      <c r="D83" s="11"/>
    </row>
    <row r="84" spans="4:4">
      <c r="D84" s="11"/>
    </row>
    <row r="85" spans="4:4">
      <c r="D85" s="11"/>
    </row>
    <row r="86" spans="4:4">
      <c r="D86" s="11"/>
    </row>
  </sheetData>
  <mergeCells count="27">
    <mergeCell ref="C48:C49"/>
    <mergeCell ref="D3:D4"/>
    <mergeCell ref="D48:D49"/>
    <mergeCell ref="E3:E4"/>
    <mergeCell ref="E48:E49"/>
    <mergeCell ref="H72:K72"/>
    <mergeCell ref="A3:A4"/>
    <mergeCell ref="A6:A10"/>
    <mergeCell ref="A11:A13"/>
    <mergeCell ref="A14:A16"/>
    <mergeCell ref="A17:A26"/>
    <mergeCell ref="A27:A37"/>
    <mergeCell ref="A38:A45"/>
    <mergeCell ref="A46:A49"/>
    <mergeCell ref="A50:A58"/>
    <mergeCell ref="A59:A61"/>
    <mergeCell ref="A62:A69"/>
    <mergeCell ref="A70:A71"/>
    <mergeCell ref="B3:B4"/>
    <mergeCell ref="B48:B49"/>
    <mergeCell ref="C3:C4"/>
    <mergeCell ref="B1:L1"/>
    <mergeCell ref="G2:L2"/>
    <mergeCell ref="F3:H3"/>
    <mergeCell ref="I3:K3"/>
    <mergeCell ref="A5:B5"/>
    <mergeCell ref="L3:L4"/>
  </mergeCells>
  <phoneticPr fontId="10" type="noConversion"/>
  <printOptions horizontalCentered="1"/>
  <pageMargins left="7.8472222222222193E-2" right="7.8472222222222193E-2" top="0.59027777777777801" bottom="0.59027777777777801" header="0.31458333333333299" footer="0.314583333333332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 </vt:lpstr>
      <vt:lpstr>'汇总表 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管理员</dc:creator>
  <cp:lastModifiedBy>Administrator</cp:lastModifiedBy>
  <cp:lastPrinted>2020-11-30T02:11:00Z</cp:lastPrinted>
  <dcterms:created xsi:type="dcterms:W3CDTF">2019-12-24T07:46:00Z</dcterms:created>
  <dcterms:modified xsi:type="dcterms:W3CDTF">2020-12-01T01:50:34Z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