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500"/>
  </bookViews>
  <sheets>
    <sheet name="分乡镇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<sst xmlns="http://schemas.openxmlformats.org/spreadsheetml/2006/main" count="485" uniqueCount="296">
  <si>
    <r>
      <rPr>
        <sz val="16"/>
        <color theme="1"/>
        <rFont val="方正小标宋简体"/>
        <charset val="134"/>
      </rPr>
      <t>大冶市</t>
    </r>
    <r>
      <rPr>
        <sz val="16"/>
        <color theme="1"/>
        <rFont val="Times New Roman"/>
        <charset val="134"/>
      </rPr>
      <t>2019</t>
    </r>
    <r>
      <rPr>
        <sz val="16"/>
        <color theme="1"/>
        <rFont val="方正小标宋简体"/>
        <charset val="134"/>
      </rPr>
      <t>年支持现代农业发展奖补项目汇总表</t>
    </r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</si>
  <si>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</si>
  <si>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分序</t>
    </r>
  </si>
  <si>
    <r>
      <rPr>
        <sz val="10"/>
        <color theme="1"/>
        <rFont val="宋体"/>
        <charset val="134"/>
      </rPr>
      <t>项目名称</t>
    </r>
  </si>
  <si>
    <r>
      <rPr>
        <sz val="10"/>
        <color theme="1"/>
        <rFont val="宋体"/>
        <charset val="134"/>
      </rPr>
      <t>申报单位</t>
    </r>
  </si>
  <si>
    <r>
      <rPr>
        <sz val="10"/>
        <color theme="1"/>
        <rFont val="宋体"/>
        <charset val="134"/>
      </rPr>
      <t>法人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负责人</t>
    </r>
  </si>
  <si>
    <r>
      <rPr>
        <sz val="10"/>
        <color theme="1"/>
        <rFont val="宋体"/>
        <charset val="134"/>
      </rPr>
      <t>联系人</t>
    </r>
  </si>
  <si>
    <r>
      <rPr>
        <sz val="10"/>
        <color theme="1"/>
        <rFont val="宋体"/>
        <charset val="134"/>
      </rPr>
      <t>所在地</t>
    </r>
  </si>
  <si>
    <t>申报奖补类型</t>
  </si>
  <si>
    <r>
      <rPr>
        <sz val="10"/>
        <color theme="1"/>
        <rFont val="宋体"/>
        <charset val="134"/>
      </rPr>
      <t>申报资金（万元）</t>
    </r>
  </si>
  <si>
    <t>审核意见</t>
  </si>
  <si>
    <t>奖补资金（万元）</t>
  </si>
  <si>
    <t>拟奖补资金（万元）</t>
  </si>
  <si>
    <r>
      <rPr>
        <sz val="10"/>
        <color theme="1"/>
        <rFont val="宋体"/>
        <charset val="134"/>
      </rPr>
      <t>备注</t>
    </r>
  </si>
  <si>
    <r>
      <rPr>
        <sz val="10"/>
        <color theme="1"/>
        <rFont val="宋体"/>
        <charset val="134"/>
      </rPr>
      <t>乡镇</t>
    </r>
  </si>
  <si>
    <r>
      <rPr>
        <sz val="10"/>
        <color theme="1"/>
        <rFont val="宋体"/>
        <charset val="134"/>
      </rPr>
      <t>村</t>
    </r>
  </si>
  <si>
    <t>合    计</t>
  </si>
  <si>
    <r>
      <rPr>
        <b/>
        <sz val="11"/>
        <color theme="1"/>
        <rFont val="宋体"/>
        <charset val="134"/>
      </rPr>
      <t>一、保安镇</t>
    </r>
  </si>
  <si>
    <r>
      <rPr>
        <b/>
        <sz val="11"/>
        <color theme="1"/>
        <rFont val="宋体"/>
        <charset val="134"/>
      </rPr>
      <t>小计</t>
    </r>
  </si>
  <si>
    <t>一村一品专业村项目</t>
  </si>
  <si>
    <t>大冶市保安镇沼山村</t>
  </si>
  <si>
    <r>
      <rPr>
        <sz val="10"/>
        <color theme="1"/>
        <rFont val="宋体"/>
        <charset val="134"/>
      </rPr>
      <t>张远兴</t>
    </r>
  </si>
  <si>
    <r>
      <rPr>
        <sz val="10"/>
        <color theme="1"/>
        <rFont val="宋体"/>
        <charset val="134"/>
      </rPr>
      <t>保安</t>
    </r>
  </si>
  <si>
    <r>
      <rPr>
        <sz val="10"/>
        <color theme="1"/>
        <rFont val="宋体"/>
        <charset val="134"/>
      </rPr>
      <t>沼山村</t>
    </r>
  </si>
  <si>
    <r>
      <rPr>
        <sz val="10"/>
        <color theme="1"/>
        <rFont val="宋体"/>
        <charset val="134"/>
      </rPr>
      <t>一村一品专业村</t>
    </r>
  </si>
  <si>
    <t>同意按政策奖补</t>
  </si>
  <si>
    <r>
      <rPr>
        <sz val="10"/>
        <color theme="1"/>
        <rFont val="宋体"/>
        <charset val="134"/>
      </rPr>
      <t>农产品加工示范企业项目</t>
    </r>
  </si>
  <si>
    <r>
      <rPr>
        <sz val="10"/>
        <color theme="1"/>
        <rFont val="宋体"/>
        <charset val="134"/>
      </rPr>
      <t>湖北明老三食品有限公司</t>
    </r>
  </si>
  <si>
    <r>
      <rPr>
        <sz val="10"/>
        <color theme="1"/>
        <rFont val="宋体"/>
        <charset val="134"/>
      </rPr>
      <t>明正</t>
    </r>
  </si>
  <si>
    <r>
      <rPr>
        <sz val="10"/>
        <color theme="1"/>
        <rFont val="宋体"/>
        <charset val="134"/>
      </rPr>
      <t>金塘工业园</t>
    </r>
  </si>
  <si>
    <r>
      <rPr>
        <sz val="10"/>
        <color theme="1"/>
        <rFont val="宋体"/>
        <charset val="134"/>
      </rPr>
      <t>农产品加工示范企业（精深加工）</t>
    </r>
  </si>
  <si>
    <r>
      <rPr>
        <sz val="10"/>
        <color theme="1"/>
        <rFont val="宋体"/>
        <charset val="134"/>
      </rPr>
      <t>白茶种植深加工项目</t>
    </r>
  </si>
  <si>
    <r>
      <rPr>
        <sz val="10"/>
        <color theme="1"/>
        <rFont val="宋体"/>
        <charset val="134"/>
      </rPr>
      <t>大冶市旺博茶业有限公司</t>
    </r>
  </si>
  <si>
    <r>
      <rPr>
        <sz val="10"/>
        <color theme="1"/>
        <rFont val="宋体"/>
        <charset val="134"/>
      </rPr>
      <t>袁明胜</t>
    </r>
  </si>
  <si>
    <r>
      <rPr>
        <sz val="10"/>
        <color theme="1"/>
        <rFont val="宋体"/>
        <charset val="134"/>
      </rPr>
      <t>茶山村</t>
    </r>
  </si>
  <si>
    <r>
      <rPr>
        <sz val="10"/>
        <color theme="1"/>
        <rFont val="宋体"/>
        <charset val="134"/>
      </rPr>
      <t>农产品加工示范企业（初加工）</t>
    </r>
  </si>
  <si>
    <r>
      <rPr>
        <sz val="10"/>
        <color theme="1"/>
        <rFont val="宋体"/>
        <charset val="134"/>
      </rPr>
      <t>祝康农业种养殖示范基地</t>
    </r>
  </si>
  <si>
    <r>
      <rPr>
        <sz val="10"/>
        <color theme="1"/>
        <rFont val="宋体"/>
        <charset val="134"/>
      </rPr>
      <t>大冶市祝康农业科技有限公司</t>
    </r>
  </si>
  <si>
    <r>
      <rPr>
        <sz val="10"/>
        <color theme="1"/>
        <rFont val="宋体"/>
        <charset val="134"/>
      </rPr>
      <t>祝新林</t>
    </r>
  </si>
  <si>
    <r>
      <rPr>
        <sz val="10"/>
        <color theme="1"/>
        <rFont val="宋体"/>
        <charset val="134"/>
      </rPr>
      <t>祝龙</t>
    </r>
  </si>
  <si>
    <r>
      <rPr>
        <sz val="10"/>
        <color theme="1"/>
        <rFont val="宋体"/>
        <charset val="134"/>
      </rPr>
      <t>大洪村</t>
    </r>
  </si>
  <si>
    <r>
      <rPr>
        <sz val="10"/>
        <color theme="1"/>
        <rFont val="宋体"/>
        <charset val="134"/>
      </rPr>
      <t>农业高新技术产业示范点</t>
    </r>
  </si>
  <si>
    <t>20*17</t>
  </si>
  <si>
    <r>
      <rPr>
        <sz val="10"/>
        <color theme="1"/>
        <rFont val="宋体"/>
        <charset val="134"/>
      </rPr>
      <t>秀水湾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零排放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圈养绿色高效循环水养殖技术示范项目</t>
    </r>
  </si>
  <si>
    <r>
      <rPr>
        <sz val="10"/>
        <color theme="1"/>
        <rFont val="宋体"/>
        <charset val="134"/>
      </rPr>
      <t>大冶市秀水湾农林专业合作社</t>
    </r>
  </si>
  <si>
    <r>
      <rPr>
        <sz val="10"/>
        <color theme="1"/>
        <rFont val="宋体"/>
        <charset val="134"/>
      </rPr>
      <t>柯建军</t>
    </r>
  </si>
  <si>
    <r>
      <rPr>
        <sz val="10"/>
        <color theme="1"/>
        <rFont val="宋体"/>
        <charset val="134"/>
      </rPr>
      <t>梁瑞祥</t>
    </r>
  </si>
  <si>
    <r>
      <rPr>
        <sz val="10"/>
        <color theme="1"/>
        <rFont val="宋体"/>
        <charset val="134"/>
      </rPr>
      <t>大垅村</t>
    </r>
  </si>
  <si>
    <t>50*7</t>
  </si>
  <si>
    <r>
      <rPr>
        <sz val="10"/>
        <color theme="1"/>
        <rFont val="宋体"/>
        <charset val="134"/>
      </rPr>
      <t>水产养殖尾水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三池两坝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生态化综合治理技术项目</t>
    </r>
  </si>
  <si>
    <r>
      <rPr>
        <sz val="10"/>
        <color theme="1"/>
        <rFont val="宋体"/>
        <charset val="134"/>
      </rPr>
      <t>大冶市保安湖迪家养殖场</t>
    </r>
  </si>
  <si>
    <r>
      <rPr>
        <sz val="10"/>
        <color theme="1"/>
        <rFont val="宋体"/>
        <charset val="134"/>
      </rPr>
      <t>吴细桂</t>
    </r>
  </si>
  <si>
    <r>
      <rPr>
        <sz val="10"/>
        <color theme="1"/>
        <rFont val="宋体"/>
        <charset val="134"/>
      </rPr>
      <t>陈迪家</t>
    </r>
  </si>
  <si>
    <r>
      <rPr>
        <sz val="10"/>
        <color theme="1"/>
        <rFont val="宋体"/>
        <charset val="134"/>
      </rPr>
      <t>黄海村</t>
    </r>
  </si>
  <si>
    <t>30*28</t>
  </si>
  <si>
    <r>
      <rPr>
        <b/>
        <sz val="11"/>
        <color theme="1"/>
        <rFont val="宋体"/>
        <charset val="134"/>
      </rPr>
      <t>二、陈贵镇</t>
    </r>
  </si>
  <si>
    <r>
      <rPr>
        <sz val="10"/>
        <color theme="1"/>
        <rFont val="宋体"/>
        <charset val="134"/>
      </rPr>
      <t>陈贵镇华垅村全国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一村一品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示范村项目</t>
    </r>
  </si>
  <si>
    <r>
      <rPr>
        <sz val="10"/>
        <color theme="1"/>
        <rFont val="宋体"/>
        <charset val="134"/>
      </rPr>
      <t>大冶市陈贵镇华垅村</t>
    </r>
  </si>
  <si>
    <r>
      <rPr>
        <sz val="10"/>
        <color theme="1"/>
        <rFont val="宋体"/>
        <charset val="134"/>
      </rPr>
      <t>程大年</t>
    </r>
  </si>
  <si>
    <r>
      <rPr>
        <sz val="10"/>
        <color theme="1"/>
        <rFont val="宋体"/>
        <charset val="134"/>
      </rPr>
      <t>薛本勇</t>
    </r>
  </si>
  <si>
    <r>
      <rPr>
        <sz val="10"/>
        <color theme="1"/>
        <rFont val="宋体"/>
        <charset val="134"/>
      </rPr>
      <t>陈贵</t>
    </r>
  </si>
  <si>
    <r>
      <rPr>
        <sz val="10"/>
        <color theme="1"/>
        <rFont val="宋体"/>
        <charset val="134"/>
      </rPr>
      <t>华垅村</t>
    </r>
  </si>
  <si>
    <r>
      <rPr>
        <sz val="10"/>
        <color theme="1"/>
        <rFont val="宋体"/>
        <charset val="134"/>
      </rPr>
      <t>杰梓旭农产品加工项目</t>
    </r>
  </si>
  <si>
    <r>
      <rPr>
        <sz val="10"/>
        <color theme="1"/>
        <rFont val="宋体"/>
        <charset val="134"/>
      </rPr>
      <t>湖北杰梓旭农副产品有限公司</t>
    </r>
  </si>
  <si>
    <r>
      <rPr>
        <sz val="10"/>
        <color theme="1"/>
        <rFont val="宋体"/>
        <charset val="134"/>
      </rPr>
      <t>熊杰</t>
    </r>
  </si>
  <si>
    <r>
      <rPr>
        <sz val="10"/>
        <color theme="1"/>
        <rFont val="宋体"/>
        <charset val="134"/>
      </rPr>
      <t>邱治国</t>
    </r>
  </si>
  <si>
    <r>
      <rPr>
        <sz val="10"/>
        <color theme="1"/>
        <rFont val="宋体"/>
        <charset val="134"/>
      </rPr>
      <t>陈贵大道</t>
    </r>
  </si>
  <si>
    <r>
      <rPr>
        <sz val="10"/>
        <color theme="1"/>
        <rFont val="宋体"/>
        <charset val="134"/>
      </rPr>
      <t>大泉沟生态农业观光园建设项目</t>
    </r>
  </si>
  <si>
    <r>
      <rPr>
        <sz val="10"/>
        <color theme="1"/>
        <rFont val="宋体"/>
        <charset val="134"/>
      </rPr>
      <t>湖北大泉沟生态农业有限公司</t>
    </r>
  </si>
  <si>
    <r>
      <rPr>
        <sz val="10"/>
        <color theme="1"/>
        <rFont val="宋体"/>
        <charset val="134"/>
      </rPr>
      <t>刘晓东</t>
    </r>
  </si>
  <si>
    <r>
      <rPr>
        <sz val="10"/>
        <color theme="1"/>
        <rFont val="宋体"/>
        <charset val="134"/>
      </rPr>
      <t>吴明华</t>
    </r>
  </si>
  <si>
    <r>
      <rPr>
        <sz val="10"/>
        <color theme="1"/>
        <rFont val="宋体"/>
        <charset val="134"/>
      </rPr>
      <t>南山村</t>
    </r>
  </si>
  <si>
    <r>
      <rPr>
        <sz val="10"/>
        <color theme="1"/>
        <rFont val="宋体"/>
        <charset val="134"/>
      </rPr>
      <t>休闲农业示范点</t>
    </r>
  </si>
  <si>
    <t>生猪集约化绿色生态养殖项目</t>
  </si>
  <si>
    <t>大冶市祥强养殖场</t>
  </si>
  <si>
    <t>吕建军</t>
  </si>
  <si>
    <t>陈贵</t>
  </si>
  <si>
    <t>李河村</t>
  </si>
  <si>
    <r>
      <rPr>
        <sz val="10"/>
        <color theme="1"/>
        <rFont val="宋体"/>
        <charset val="134"/>
      </rPr>
      <t>阿彬家庭农场农业产业转型试点项目</t>
    </r>
  </si>
  <si>
    <r>
      <rPr>
        <sz val="10"/>
        <color theme="1"/>
        <rFont val="宋体"/>
        <charset val="134"/>
      </rPr>
      <t>大冶市陈贵镇阿彬家庭农场</t>
    </r>
  </si>
  <si>
    <r>
      <rPr>
        <sz val="10"/>
        <color theme="1"/>
        <rFont val="宋体"/>
        <charset val="134"/>
      </rPr>
      <t>纪青松</t>
    </r>
  </si>
  <si>
    <r>
      <rPr>
        <sz val="10"/>
        <color theme="1"/>
        <rFont val="宋体"/>
        <charset val="134"/>
      </rPr>
      <t>杨彬</t>
    </r>
  </si>
  <si>
    <r>
      <rPr>
        <sz val="10"/>
        <color theme="1"/>
        <rFont val="宋体"/>
        <charset val="134"/>
      </rPr>
      <t>王祠村</t>
    </r>
  </si>
  <si>
    <r>
      <rPr>
        <sz val="10"/>
        <color theme="1"/>
        <rFont val="宋体"/>
        <charset val="134"/>
      </rPr>
      <t>农业产业转型试点</t>
    </r>
  </si>
  <si>
    <r>
      <rPr>
        <b/>
        <sz val="11"/>
        <color theme="1"/>
        <rFont val="宋体"/>
        <charset val="134"/>
      </rPr>
      <t>三、大箕铺镇</t>
    </r>
  </si>
  <si>
    <t>小计</t>
  </si>
  <si>
    <t>鑫东现代农业产业园建设项目</t>
  </si>
  <si>
    <r>
      <rPr>
        <sz val="10"/>
        <color theme="1"/>
        <rFont val="宋体"/>
        <charset val="134"/>
      </rPr>
      <t>湖北鑫东生态农业有限公司</t>
    </r>
  </si>
  <si>
    <r>
      <rPr>
        <sz val="10"/>
        <color theme="1"/>
        <rFont val="宋体"/>
        <charset val="134"/>
      </rPr>
      <t>吕聪</t>
    </r>
  </si>
  <si>
    <r>
      <rPr>
        <sz val="10"/>
        <color theme="1"/>
        <rFont val="宋体"/>
        <charset val="134"/>
      </rPr>
      <t>左文兵</t>
    </r>
  </si>
  <si>
    <r>
      <rPr>
        <sz val="10"/>
        <color theme="1"/>
        <rFont val="宋体"/>
        <charset val="134"/>
      </rPr>
      <t>大箕铺</t>
    </r>
  </si>
  <si>
    <r>
      <rPr>
        <sz val="10"/>
        <color theme="1"/>
        <rFont val="宋体"/>
        <charset val="134"/>
      </rPr>
      <t>现代农业产业园</t>
    </r>
  </si>
  <si>
    <t>实行一事一议奖补</t>
  </si>
  <si>
    <r>
      <rPr>
        <sz val="10"/>
        <color theme="1"/>
        <rFont val="宋体"/>
        <charset val="134"/>
      </rPr>
      <t>春润食品农产品加工项目</t>
    </r>
  </si>
  <si>
    <r>
      <rPr>
        <sz val="10"/>
        <color theme="1"/>
        <rFont val="宋体"/>
        <charset val="134"/>
      </rPr>
      <t>湖北春润食品科技有限公司</t>
    </r>
  </si>
  <si>
    <r>
      <rPr>
        <sz val="10"/>
        <color theme="1"/>
        <rFont val="宋体"/>
        <charset val="134"/>
      </rPr>
      <t>曹磊</t>
    </r>
  </si>
  <si>
    <r>
      <rPr>
        <sz val="10"/>
        <color theme="1"/>
        <rFont val="宋体"/>
        <charset val="134"/>
      </rPr>
      <t>顶坜垴村</t>
    </r>
  </si>
  <si>
    <r>
      <rPr>
        <b/>
        <sz val="11"/>
        <color theme="1"/>
        <rFont val="宋体"/>
        <charset val="134"/>
      </rPr>
      <t>四、还地桥镇</t>
    </r>
  </si>
  <si>
    <r>
      <rPr>
        <sz val="10"/>
        <color theme="1"/>
        <rFont val="宋体"/>
        <charset val="134"/>
      </rPr>
      <t>水产品加工能力提升项目</t>
    </r>
  </si>
  <si>
    <r>
      <rPr>
        <sz val="10"/>
        <color theme="1"/>
        <rFont val="宋体"/>
        <charset val="134"/>
      </rPr>
      <t>湖北国启生态农业有限公司</t>
    </r>
  </si>
  <si>
    <r>
      <rPr>
        <sz val="10"/>
        <color theme="1"/>
        <rFont val="宋体"/>
        <charset val="134"/>
      </rPr>
      <t>祝庆</t>
    </r>
  </si>
  <si>
    <r>
      <rPr>
        <sz val="10"/>
        <color theme="1"/>
        <rFont val="宋体"/>
        <charset val="134"/>
      </rPr>
      <t>还地桥</t>
    </r>
  </si>
  <si>
    <r>
      <rPr>
        <sz val="10"/>
        <color theme="1"/>
        <rFont val="宋体"/>
        <charset val="134"/>
      </rPr>
      <t>黄金湖村</t>
    </r>
  </si>
  <si>
    <r>
      <rPr>
        <sz val="10"/>
        <color theme="1"/>
        <rFont val="宋体"/>
        <charset val="134"/>
      </rPr>
      <t>还地桥牌鱼丸鱼面农产品加工项目</t>
    </r>
  </si>
  <si>
    <r>
      <rPr>
        <sz val="10"/>
        <color theme="1"/>
        <rFont val="宋体"/>
        <charset val="134"/>
      </rPr>
      <t>大冶市兆尹食品有限公司</t>
    </r>
  </si>
  <si>
    <r>
      <rPr>
        <sz val="10"/>
        <color theme="1"/>
        <rFont val="宋体"/>
        <charset val="134"/>
      </rPr>
      <t>孙质兰</t>
    </r>
  </si>
  <si>
    <r>
      <rPr>
        <sz val="10"/>
        <color theme="1"/>
        <rFont val="宋体"/>
        <charset val="134"/>
      </rPr>
      <t>秀山科技园</t>
    </r>
  </si>
  <si>
    <r>
      <rPr>
        <sz val="10"/>
        <color theme="1"/>
        <rFont val="宋体"/>
        <charset val="134"/>
      </rPr>
      <t>休闲农业示范点项目</t>
    </r>
  </si>
  <si>
    <r>
      <rPr>
        <sz val="10"/>
        <color theme="1"/>
        <rFont val="宋体"/>
        <charset val="134"/>
      </rPr>
      <t>湖北省三强生态农业开发有限公司</t>
    </r>
  </si>
  <si>
    <r>
      <rPr>
        <sz val="10"/>
        <color theme="1"/>
        <rFont val="宋体"/>
        <charset val="134"/>
      </rPr>
      <t>吴恒胜</t>
    </r>
  </si>
  <si>
    <r>
      <rPr>
        <sz val="10"/>
        <color theme="1"/>
        <rFont val="宋体"/>
        <charset val="134"/>
      </rPr>
      <t>土库村</t>
    </r>
  </si>
  <si>
    <r>
      <rPr>
        <sz val="10"/>
        <color theme="1"/>
        <rFont val="宋体"/>
        <charset val="134"/>
      </rPr>
      <t>农业高新技术产业示范项目</t>
    </r>
  </si>
  <si>
    <r>
      <rPr>
        <sz val="10"/>
        <color theme="1"/>
        <rFont val="宋体"/>
        <charset val="134"/>
      </rPr>
      <t>湖北三山湖生态农业有限公司</t>
    </r>
  </si>
  <si>
    <r>
      <rPr>
        <sz val="10"/>
        <color theme="1"/>
        <rFont val="宋体"/>
        <charset val="134"/>
      </rPr>
      <t>黄开旭</t>
    </r>
  </si>
  <si>
    <r>
      <rPr>
        <sz val="10"/>
        <color theme="1"/>
        <rFont val="宋体"/>
        <charset val="134"/>
      </rPr>
      <t>罗绪祥</t>
    </r>
  </si>
  <si>
    <r>
      <rPr>
        <sz val="10"/>
        <color theme="1"/>
        <rFont val="宋体"/>
        <charset val="134"/>
      </rPr>
      <t>黄岗村</t>
    </r>
  </si>
  <si>
    <r>
      <rPr>
        <b/>
        <sz val="11"/>
        <color theme="1"/>
        <rFont val="宋体"/>
        <charset val="134"/>
      </rPr>
      <t>五、金湖街办</t>
    </r>
  </si>
  <si>
    <t>粮食烘储加工中心建设项目</t>
  </si>
  <si>
    <r>
      <rPr>
        <sz val="10"/>
        <color theme="1"/>
        <rFont val="宋体"/>
        <charset val="134"/>
      </rPr>
      <t>大冶市勤发农机服务专业合作社</t>
    </r>
  </si>
  <si>
    <r>
      <rPr>
        <sz val="10"/>
        <color theme="1"/>
        <rFont val="宋体"/>
        <charset val="134"/>
      </rPr>
      <t>程丽军</t>
    </r>
  </si>
  <si>
    <r>
      <rPr>
        <sz val="10"/>
        <color theme="1"/>
        <rFont val="宋体"/>
        <charset val="134"/>
      </rPr>
      <t>金湖</t>
    </r>
  </si>
  <si>
    <r>
      <rPr>
        <sz val="10"/>
        <color theme="1"/>
        <rFont val="宋体"/>
        <charset val="134"/>
      </rPr>
      <t>程湾村</t>
    </r>
  </si>
  <si>
    <r>
      <rPr>
        <sz val="10"/>
        <color theme="1"/>
        <rFont val="宋体"/>
        <charset val="134"/>
      </rPr>
      <t>顺雨苗木休闲农业示范点项目</t>
    </r>
  </si>
  <si>
    <r>
      <rPr>
        <sz val="10"/>
        <color theme="1"/>
        <rFont val="宋体"/>
        <charset val="134"/>
      </rPr>
      <t>大冶市金湖长丰种养殖专业合作社</t>
    </r>
  </si>
  <si>
    <r>
      <rPr>
        <sz val="10"/>
        <color theme="1"/>
        <rFont val="宋体"/>
        <charset val="134"/>
      </rPr>
      <t>秦立雨</t>
    </r>
  </si>
  <si>
    <r>
      <rPr>
        <sz val="10"/>
        <color theme="1"/>
        <rFont val="宋体"/>
        <charset val="134"/>
      </rPr>
      <t>柯中华</t>
    </r>
  </si>
  <si>
    <r>
      <rPr>
        <sz val="10"/>
        <color theme="1"/>
        <rFont val="宋体"/>
        <charset val="134"/>
      </rPr>
      <t>汪拳村</t>
    </r>
  </si>
  <si>
    <r>
      <rPr>
        <b/>
        <sz val="11"/>
        <color theme="1"/>
        <rFont val="宋体"/>
        <charset val="134"/>
      </rPr>
      <t>六、金牛镇</t>
    </r>
  </si>
  <si>
    <r>
      <rPr>
        <sz val="10"/>
        <color theme="1"/>
        <rFont val="宋体"/>
        <charset val="134"/>
      </rPr>
      <t>农产品加工示范企业技术装备改造升级项目</t>
    </r>
  </si>
  <si>
    <r>
      <rPr>
        <sz val="10"/>
        <color theme="1"/>
        <rFont val="宋体"/>
        <charset val="134"/>
      </rPr>
      <t>湖北爱心牛饮品有限公司</t>
    </r>
  </si>
  <si>
    <r>
      <rPr>
        <sz val="10"/>
        <color theme="1"/>
        <rFont val="宋体"/>
        <charset val="134"/>
      </rPr>
      <t>范鹤飞</t>
    </r>
  </si>
  <si>
    <r>
      <rPr>
        <sz val="10"/>
        <color theme="1"/>
        <rFont val="宋体"/>
        <charset val="134"/>
      </rPr>
      <t>沈时文</t>
    </r>
  </si>
  <si>
    <r>
      <rPr>
        <sz val="10"/>
        <color theme="1"/>
        <rFont val="宋体"/>
        <charset val="134"/>
      </rPr>
      <t>金牛</t>
    </r>
  </si>
  <si>
    <r>
      <rPr>
        <sz val="10"/>
        <color theme="1"/>
        <rFont val="宋体"/>
        <charset val="134"/>
      </rPr>
      <t>南岸山</t>
    </r>
  </si>
  <si>
    <r>
      <rPr>
        <sz val="10"/>
        <color theme="1"/>
        <rFont val="宋体"/>
        <charset val="134"/>
      </rPr>
      <t>湖北阿里山白茶有限公司</t>
    </r>
  </si>
  <si>
    <r>
      <rPr>
        <sz val="10"/>
        <color theme="1"/>
        <rFont val="宋体"/>
        <charset val="134"/>
      </rPr>
      <t>柯磊君</t>
    </r>
  </si>
  <si>
    <r>
      <rPr>
        <sz val="10"/>
        <color theme="1"/>
        <rFont val="宋体"/>
        <charset val="134"/>
      </rPr>
      <t>袁铺村</t>
    </r>
  </si>
  <si>
    <r>
      <rPr>
        <sz val="10"/>
        <color theme="1"/>
        <rFont val="宋体"/>
        <charset val="134"/>
      </rPr>
      <t>豆制品加工项目</t>
    </r>
  </si>
  <si>
    <r>
      <rPr>
        <sz val="10"/>
        <color theme="1"/>
        <rFont val="宋体"/>
        <charset val="134"/>
      </rPr>
      <t>湖北亿隆食品有限公司</t>
    </r>
  </si>
  <si>
    <r>
      <rPr>
        <sz val="10"/>
        <color theme="1"/>
        <rFont val="宋体"/>
        <charset val="134"/>
      </rPr>
      <t>石丽涛</t>
    </r>
  </si>
  <si>
    <r>
      <rPr>
        <sz val="10"/>
        <color theme="1"/>
        <rFont val="宋体"/>
        <charset val="134"/>
      </rPr>
      <t>黄泥村</t>
    </r>
  </si>
  <si>
    <r>
      <rPr>
        <sz val="10"/>
        <color theme="1"/>
        <rFont val="宋体"/>
        <charset val="134"/>
      </rPr>
      <t>休闲农业示范点建设项目</t>
    </r>
  </si>
  <si>
    <r>
      <rPr>
        <sz val="10"/>
        <color theme="1"/>
        <rFont val="宋体"/>
        <charset val="134"/>
      </rPr>
      <t>湖北铭浩绿色生态科技发展有限公司</t>
    </r>
  </si>
  <si>
    <r>
      <rPr>
        <sz val="10"/>
        <color theme="1"/>
        <rFont val="宋体"/>
        <charset val="134"/>
      </rPr>
      <t>王森浩</t>
    </r>
  </si>
  <si>
    <r>
      <rPr>
        <sz val="10"/>
        <color theme="1"/>
        <rFont val="宋体"/>
        <charset val="134"/>
      </rPr>
      <t>刘晟</t>
    </r>
  </si>
  <si>
    <r>
      <rPr>
        <sz val="10"/>
        <color theme="1"/>
        <rFont val="宋体"/>
        <charset val="134"/>
      </rPr>
      <t>南城村</t>
    </r>
  </si>
  <si>
    <r>
      <rPr>
        <sz val="10"/>
        <color theme="1"/>
        <rFont val="宋体"/>
        <charset val="134"/>
      </rPr>
      <t>卢占文生态园休闲农业示范点项目</t>
    </r>
  </si>
  <si>
    <r>
      <rPr>
        <sz val="10"/>
        <color theme="1"/>
        <rFont val="宋体"/>
        <charset val="134"/>
      </rPr>
      <t>大冶市卢占文生态农业发展有限公司</t>
    </r>
  </si>
  <si>
    <r>
      <rPr>
        <sz val="10"/>
        <color theme="1"/>
        <rFont val="宋体"/>
        <charset val="134"/>
      </rPr>
      <t>毛崇胜</t>
    </r>
  </si>
  <si>
    <r>
      <rPr>
        <sz val="10"/>
        <color theme="1"/>
        <rFont val="宋体"/>
        <charset val="134"/>
      </rPr>
      <t>周志军</t>
    </r>
  </si>
  <si>
    <r>
      <rPr>
        <sz val="10"/>
        <color theme="1"/>
        <rFont val="宋体"/>
        <charset val="134"/>
      </rPr>
      <t>沈畈村</t>
    </r>
  </si>
  <si>
    <r>
      <rPr>
        <sz val="10"/>
        <color theme="1"/>
        <rFont val="宋体"/>
        <charset val="134"/>
      </rPr>
      <t>猕猴桃黄肉新品种推广及提质增效栽培关键技术应用研究项目</t>
    </r>
  </si>
  <si>
    <r>
      <rPr>
        <sz val="10"/>
        <color theme="1"/>
        <rFont val="宋体"/>
        <charset val="134"/>
      </rPr>
      <t>大冶市金牛铭森生态农业专业合作社</t>
    </r>
  </si>
  <si>
    <r>
      <rPr>
        <sz val="10"/>
        <color theme="1"/>
        <rFont val="宋体"/>
        <charset val="134"/>
      </rPr>
      <t>王泳生</t>
    </r>
  </si>
  <si>
    <r>
      <rPr>
        <sz val="10"/>
        <color theme="1"/>
        <rFont val="宋体"/>
        <charset val="134"/>
      </rPr>
      <t>晏公村</t>
    </r>
  </si>
  <si>
    <r>
      <rPr>
        <sz val="10"/>
        <color theme="1"/>
        <rFont val="宋体"/>
        <charset val="134"/>
      </rPr>
      <t>农业高新技术产业示范点项目</t>
    </r>
  </si>
  <si>
    <r>
      <rPr>
        <sz val="10"/>
        <color theme="1"/>
        <rFont val="宋体"/>
        <charset val="134"/>
      </rPr>
      <t>大冶市林丰农业生态发展有限公司</t>
    </r>
  </si>
  <si>
    <r>
      <rPr>
        <sz val="10"/>
        <color theme="1"/>
        <rFont val="宋体"/>
        <charset val="134"/>
      </rPr>
      <t>刘波</t>
    </r>
  </si>
  <si>
    <r>
      <rPr>
        <sz val="10"/>
        <color theme="1"/>
        <rFont val="宋体"/>
        <charset val="134"/>
      </rPr>
      <t>刘冬梅</t>
    </r>
  </si>
  <si>
    <r>
      <rPr>
        <sz val="10"/>
        <color theme="1"/>
        <rFont val="宋体"/>
        <charset val="134"/>
      </rPr>
      <t>下边村</t>
    </r>
  </si>
  <si>
    <r>
      <rPr>
        <b/>
        <sz val="11"/>
        <color theme="1"/>
        <rFont val="宋体"/>
        <charset val="134"/>
      </rPr>
      <t>七、金山店镇</t>
    </r>
  </si>
  <si>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一村一品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向阳香李冬季果园管理及优质水果基地建设项目</t>
    </r>
  </si>
  <si>
    <t>大冶市金山店镇向阳村</t>
  </si>
  <si>
    <r>
      <rPr>
        <sz val="10"/>
        <color theme="1"/>
        <rFont val="宋体"/>
        <charset val="134"/>
      </rPr>
      <t>朱连生</t>
    </r>
  </si>
  <si>
    <r>
      <rPr>
        <sz val="10"/>
        <color theme="1"/>
        <rFont val="宋体"/>
        <charset val="134"/>
      </rPr>
      <t>金山店</t>
    </r>
  </si>
  <si>
    <r>
      <rPr>
        <sz val="10"/>
        <color theme="1"/>
        <rFont val="宋体"/>
        <charset val="134"/>
      </rPr>
      <t>向阳村</t>
    </r>
  </si>
  <si>
    <r>
      <rPr>
        <sz val="10"/>
        <color theme="1"/>
        <rFont val="宋体"/>
        <charset val="134"/>
      </rPr>
      <t>超丰米业大米精加工项目</t>
    </r>
  </si>
  <si>
    <r>
      <rPr>
        <sz val="10"/>
        <color theme="1"/>
        <rFont val="宋体"/>
        <charset val="134"/>
      </rPr>
      <t>湖北超丰米业有限公司</t>
    </r>
  </si>
  <si>
    <r>
      <rPr>
        <sz val="10"/>
        <color theme="1"/>
        <rFont val="宋体"/>
        <charset val="134"/>
      </rPr>
      <t>陈玉连</t>
    </r>
  </si>
  <si>
    <r>
      <rPr>
        <sz val="10"/>
        <color theme="1"/>
        <rFont val="宋体"/>
        <charset val="134"/>
      </rPr>
      <t>冯振</t>
    </r>
  </si>
  <si>
    <r>
      <rPr>
        <sz val="10"/>
        <color theme="1"/>
        <rFont val="宋体"/>
        <charset val="134"/>
      </rPr>
      <t>新楼工业园</t>
    </r>
  </si>
  <si>
    <t>农产品加工示范企业（精深加工）</t>
  </si>
  <si>
    <r>
      <rPr>
        <sz val="10"/>
        <color theme="1"/>
        <rFont val="宋体"/>
        <charset val="134"/>
      </rPr>
      <t>玉亮食品</t>
    </r>
    <r>
      <rPr>
        <sz val="10"/>
        <color theme="1"/>
        <rFont val="Times New Roman"/>
        <charset val="134"/>
      </rPr>
      <t>2019</t>
    </r>
    <r>
      <rPr>
        <sz val="10"/>
        <color theme="1"/>
        <rFont val="宋体"/>
        <charset val="134"/>
      </rPr>
      <t>年技改新增投资项目</t>
    </r>
  </si>
  <si>
    <r>
      <rPr>
        <sz val="10"/>
        <color theme="1"/>
        <rFont val="宋体"/>
        <charset val="134"/>
      </rPr>
      <t>湖北玉亮食品有限公司</t>
    </r>
  </si>
  <si>
    <r>
      <rPr>
        <sz val="10"/>
        <color theme="1"/>
        <rFont val="宋体"/>
        <charset val="134"/>
      </rPr>
      <t>陈世宇</t>
    </r>
  </si>
  <si>
    <r>
      <rPr>
        <sz val="10"/>
        <color theme="1"/>
        <rFont val="宋体"/>
        <charset val="134"/>
      </rPr>
      <t>大冶市启博现代农业基地</t>
    </r>
  </si>
  <si>
    <r>
      <rPr>
        <sz val="10"/>
        <color theme="1"/>
        <rFont val="宋体"/>
        <charset val="134"/>
      </rPr>
      <t>黄莉</t>
    </r>
  </si>
  <si>
    <r>
      <rPr>
        <sz val="10"/>
        <color theme="1"/>
        <rFont val="宋体"/>
        <charset val="134"/>
      </rPr>
      <t>新楼村</t>
    </r>
  </si>
  <si>
    <r>
      <rPr>
        <sz val="10"/>
        <color theme="1"/>
        <rFont val="宋体"/>
        <charset val="134"/>
      </rPr>
      <t>鑫曙合作社花卉苗木种养殖项目</t>
    </r>
  </si>
  <si>
    <r>
      <rPr>
        <sz val="10"/>
        <color theme="1"/>
        <rFont val="宋体"/>
        <charset val="134"/>
      </rPr>
      <t>大冶市鑫曙农机种植专业合作社</t>
    </r>
  </si>
  <si>
    <r>
      <rPr>
        <sz val="10"/>
        <color theme="1"/>
        <rFont val="宋体"/>
        <charset val="134"/>
      </rPr>
      <t>罗曙光</t>
    </r>
  </si>
  <si>
    <r>
      <rPr>
        <sz val="10"/>
        <color theme="1"/>
        <rFont val="宋体"/>
        <charset val="134"/>
      </rPr>
      <t>车桥村</t>
    </r>
  </si>
  <si>
    <r>
      <rPr>
        <sz val="10"/>
        <color theme="1"/>
        <rFont val="宋体"/>
        <charset val="134"/>
      </rPr>
      <t>长军合作社农业产业转型试点项目</t>
    </r>
  </si>
  <si>
    <r>
      <rPr>
        <sz val="10"/>
        <color theme="1"/>
        <rFont val="宋体"/>
        <charset val="134"/>
      </rPr>
      <t>大冶市长军种养殖农民专业合作社</t>
    </r>
  </si>
  <si>
    <r>
      <rPr>
        <sz val="10"/>
        <color theme="1"/>
        <rFont val="宋体"/>
        <charset val="134"/>
      </rPr>
      <t>陈长军</t>
    </r>
  </si>
  <si>
    <r>
      <rPr>
        <sz val="10"/>
        <color theme="1"/>
        <rFont val="宋体"/>
        <charset val="134"/>
      </rPr>
      <t>罗双全</t>
    </r>
  </si>
  <si>
    <r>
      <rPr>
        <sz val="10"/>
        <color theme="1"/>
        <rFont val="宋体"/>
        <charset val="134"/>
      </rPr>
      <t>五丰六旺合作社农业产业转型试点项目</t>
    </r>
  </si>
  <si>
    <r>
      <rPr>
        <sz val="10"/>
        <color theme="1"/>
        <rFont val="宋体"/>
        <charset val="134"/>
      </rPr>
      <t>大冶市五丰六旺种养殖专业合作社</t>
    </r>
  </si>
  <si>
    <r>
      <rPr>
        <sz val="10"/>
        <color theme="1"/>
        <rFont val="宋体"/>
        <charset val="134"/>
      </rPr>
      <t>柯常恒</t>
    </r>
  </si>
  <si>
    <r>
      <rPr>
        <sz val="10"/>
        <color theme="1"/>
        <rFont val="宋体"/>
        <charset val="134"/>
      </rPr>
      <t>马龙村</t>
    </r>
  </si>
  <si>
    <r>
      <rPr>
        <b/>
        <sz val="11"/>
        <color theme="1"/>
        <rFont val="宋体"/>
        <charset val="134"/>
      </rPr>
      <t>八、开发区</t>
    </r>
  </si>
  <si>
    <r>
      <rPr>
        <sz val="10"/>
        <color theme="1"/>
        <rFont val="宋体"/>
        <charset val="134"/>
      </rPr>
      <t>年加工</t>
    </r>
    <r>
      <rPr>
        <sz val="10"/>
        <color theme="1"/>
        <rFont val="Times New Roman"/>
        <charset val="134"/>
      </rPr>
      <t>3000</t>
    </r>
    <r>
      <rPr>
        <sz val="10"/>
        <color theme="1"/>
        <rFont val="宋体"/>
        <charset val="134"/>
      </rPr>
      <t>吨柑橘罐头生产线技术改造项目</t>
    </r>
  </si>
  <si>
    <r>
      <rPr>
        <sz val="10"/>
        <color theme="1"/>
        <rFont val="宋体"/>
        <charset val="134"/>
      </rPr>
      <t>湖北天天红食品有限公司</t>
    </r>
  </si>
  <si>
    <r>
      <rPr>
        <sz val="10"/>
        <color theme="1"/>
        <rFont val="宋体"/>
        <charset val="134"/>
      </rPr>
      <t>徐国安</t>
    </r>
  </si>
  <si>
    <r>
      <rPr>
        <sz val="10"/>
        <color theme="1"/>
        <rFont val="宋体"/>
        <charset val="134"/>
      </rPr>
      <t>刘志三</t>
    </r>
  </si>
  <si>
    <r>
      <rPr>
        <sz val="10"/>
        <color theme="1"/>
        <rFont val="宋体"/>
        <charset val="134"/>
      </rPr>
      <t>开发区</t>
    </r>
  </si>
  <si>
    <r>
      <rPr>
        <sz val="10"/>
        <color theme="1"/>
        <rFont val="宋体"/>
        <charset val="134"/>
      </rPr>
      <t>城西北工业园</t>
    </r>
  </si>
  <si>
    <r>
      <rPr>
        <sz val="10"/>
        <color theme="1"/>
        <rFont val="宋体"/>
        <charset val="134"/>
      </rPr>
      <t>大冶市两塘文进农庄</t>
    </r>
  </si>
  <si>
    <r>
      <rPr>
        <sz val="10"/>
        <color theme="1"/>
        <rFont val="宋体"/>
        <charset val="134"/>
      </rPr>
      <t>姜文进</t>
    </r>
  </si>
  <si>
    <r>
      <rPr>
        <sz val="10"/>
        <color theme="1"/>
        <rFont val="宋体"/>
        <charset val="134"/>
      </rPr>
      <t>姜中斌</t>
    </r>
  </si>
  <si>
    <r>
      <rPr>
        <sz val="10"/>
        <color theme="1"/>
        <rFont val="宋体"/>
        <charset val="134"/>
      </rPr>
      <t>两塘村</t>
    </r>
  </si>
  <si>
    <r>
      <rPr>
        <b/>
        <sz val="11"/>
        <color theme="1"/>
        <rFont val="宋体"/>
        <charset val="134"/>
      </rPr>
      <t>九、灵乡镇</t>
    </r>
  </si>
  <si>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一村一品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专业村项目</t>
    </r>
  </si>
  <si>
    <r>
      <rPr>
        <sz val="10"/>
        <color theme="1"/>
        <rFont val="宋体"/>
        <charset val="134"/>
      </rPr>
      <t>大冶市灵乡镇大庄村</t>
    </r>
  </si>
  <si>
    <r>
      <rPr>
        <sz val="10"/>
        <color theme="1"/>
        <rFont val="宋体"/>
        <charset val="134"/>
      </rPr>
      <t>纪道文</t>
    </r>
  </si>
  <si>
    <r>
      <rPr>
        <sz val="10"/>
        <color theme="1"/>
        <rFont val="宋体"/>
        <charset val="134"/>
      </rPr>
      <t>灵乡</t>
    </r>
  </si>
  <si>
    <r>
      <rPr>
        <sz val="10"/>
        <color theme="1"/>
        <rFont val="宋体"/>
        <charset val="134"/>
      </rPr>
      <t>大庄村</t>
    </r>
  </si>
  <si>
    <r>
      <rPr>
        <sz val="10"/>
        <color theme="1"/>
        <rFont val="宋体"/>
        <charset val="134"/>
      </rPr>
      <t>颜餐电商农产品加工示范项目</t>
    </r>
  </si>
  <si>
    <r>
      <rPr>
        <sz val="10"/>
        <color theme="1"/>
        <rFont val="宋体"/>
        <charset val="134"/>
      </rPr>
      <t>湖北颜餐生物科技有限公司</t>
    </r>
  </si>
  <si>
    <r>
      <rPr>
        <sz val="10"/>
        <color theme="1"/>
        <rFont val="宋体"/>
        <charset val="134"/>
      </rPr>
      <t>刘进</t>
    </r>
  </si>
  <si>
    <r>
      <rPr>
        <sz val="10"/>
        <color theme="1"/>
        <rFont val="宋体"/>
        <charset val="134"/>
      </rPr>
      <t>汪学东</t>
    </r>
  </si>
  <si>
    <r>
      <rPr>
        <sz val="10"/>
        <color theme="1"/>
        <rFont val="宋体"/>
        <charset val="134"/>
      </rPr>
      <t>灵乡镇老街</t>
    </r>
  </si>
  <si>
    <r>
      <rPr>
        <sz val="10"/>
        <color theme="1"/>
        <rFont val="宋体"/>
        <charset val="134"/>
      </rPr>
      <t>金丝皇菊种植农产品加工项目</t>
    </r>
  </si>
  <si>
    <r>
      <rPr>
        <sz val="10"/>
        <color theme="1"/>
        <rFont val="宋体"/>
        <charset val="134"/>
      </rPr>
      <t>湖北岩峰绿色产业股份有限公司</t>
    </r>
  </si>
  <si>
    <r>
      <rPr>
        <sz val="10"/>
        <color theme="1"/>
        <rFont val="宋体"/>
        <charset val="134"/>
      </rPr>
      <t>邱勇斌</t>
    </r>
  </si>
  <si>
    <r>
      <rPr>
        <sz val="10"/>
        <color theme="1"/>
        <rFont val="宋体"/>
        <charset val="134"/>
      </rPr>
      <t>闵家沟</t>
    </r>
  </si>
  <si>
    <r>
      <rPr>
        <sz val="10"/>
        <color theme="1"/>
        <rFont val="宋体"/>
        <charset val="134"/>
      </rPr>
      <t>康之堂高新技术产品研发项目</t>
    </r>
  </si>
  <si>
    <r>
      <rPr>
        <sz val="10"/>
        <color theme="1"/>
        <rFont val="宋体"/>
        <charset val="134"/>
      </rPr>
      <t>大冶康之堂农业发展有限公司</t>
    </r>
  </si>
  <si>
    <r>
      <rPr>
        <sz val="10"/>
        <color theme="1"/>
        <rFont val="宋体"/>
        <charset val="134"/>
      </rPr>
      <t>冯伟华</t>
    </r>
  </si>
  <si>
    <r>
      <rPr>
        <sz val="10"/>
        <color theme="1"/>
        <rFont val="宋体"/>
        <charset val="134"/>
      </rPr>
      <t>风桥村</t>
    </r>
  </si>
  <si>
    <r>
      <rPr>
        <sz val="10"/>
        <color theme="1"/>
        <rFont val="宋体"/>
        <charset val="134"/>
      </rPr>
      <t>农业产业转型试点种桑养蚕基地项目</t>
    </r>
  </si>
  <si>
    <r>
      <rPr>
        <sz val="10"/>
        <color theme="1"/>
        <rFont val="宋体"/>
        <charset val="134"/>
      </rPr>
      <t>大冶市灵乡镇发旺家庭农场</t>
    </r>
  </si>
  <si>
    <r>
      <rPr>
        <sz val="10"/>
        <color theme="1"/>
        <rFont val="宋体"/>
        <charset val="134"/>
      </rPr>
      <t>吴学良</t>
    </r>
  </si>
  <si>
    <r>
      <rPr>
        <sz val="10"/>
        <color theme="1"/>
        <rFont val="宋体"/>
        <charset val="134"/>
      </rPr>
      <t>子山村</t>
    </r>
  </si>
  <si>
    <r>
      <rPr>
        <b/>
        <sz val="11"/>
        <color theme="1"/>
        <rFont val="宋体"/>
        <charset val="134"/>
      </rPr>
      <t>十、刘仁八镇</t>
    </r>
  </si>
  <si>
    <r>
      <rPr>
        <sz val="10"/>
        <color theme="1"/>
        <rFont val="宋体"/>
        <charset val="134"/>
      </rPr>
      <t>龙凤山产业融合发展示范园建设项目</t>
    </r>
  </si>
  <si>
    <r>
      <rPr>
        <sz val="10"/>
        <color theme="1"/>
        <rFont val="宋体"/>
        <charset val="134"/>
      </rPr>
      <t>大冶市龙凤山农业开发集团有限公司</t>
    </r>
  </si>
  <si>
    <r>
      <rPr>
        <sz val="10"/>
        <color theme="1"/>
        <rFont val="宋体"/>
        <charset val="134"/>
      </rPr>
      <t>刘合伍</t>
    </r>
  </si>
  <si>
    <r>
      <rPr>
        <sz val="10"/>
        <color theme="1"/>
        <rFont val="宋体"/>
        <charset val="134"/>
      </rPr>
      <t>余素芳</t>
    </r>
  </si>
  <si>
    <r>
      <rPr>
        <sz val="10"/>
        <color theme="1"/>
        <rFont val="宋体"/>
        <charset val="134"/>
      </rPr>
      <t>刘仁八</t>
    </r>
  </si>
  <si>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一村一品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专业村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金柯辣椒种植基地项目</t>
    </r>
  </si>
  <si>
    <r>
      <rPr>
        <sz val="10"/>
        <color theme="1"/>
        <rFont val="宋体"/>
        <charset val="134"/>
      </rPr>
      <t>大冶市刘仁八镇金柯村</t>
    </r>
  </si>
  <si>
    <r>
      <rPr>
        <sz val="10"/>
        <color theme="1"/>
        <rFont val="宋体"/>
        <charset val="134"/>
      </rPr>
      <t>柯亭乾</t>
    </r>
  </si>
  <si>
    <r>
      <rPr>
        <sz val="10"/>
        <color theme="1"/>
        <rFont val="宋体"/>
        <charset val="134"/>
      </rPr>
      <t>金柯村</t>
    </r>
  </si>
  <si>
    <t>仙源农产品加工厂建设项目</t>
  </si>
  <si>
    <t>大冶市仙源生态农业有限公司</t>
  </si>
  <si>
    <t>余国柱</t>
  </si>
  <si>
    <t>余放鸣</t>
  </si>
  <si>
    <t>东山村</t>
  </si>
  <si>
    <r>
      <rPr>
        <sz val="10"/>
        <rFont val="宋体"/>
        <charset val="134"/>
      </rPr>
      <t>山茶油农产品加工厂建设项目</t>
    </r>
  </si>
  <si>
    <r>
      <rPr>
        <sz val="10"/>
        <rFont val="宋体"/>
        <charset val="134"/>
      </rPr>
      <t>湖北华鸿农贸有限责任公司</t>
    </r>
  </si>
  <si>
    <r>
      <rPr>
        <sz val="10"/>
        <rFont val="宋体"/>
        <charset val="134"/>
      </rPr>
      <t>柯常常</t>
    </r>
  </si>
  <si>
    <r>
      <rPr>
        <sz val="10"/>
        <rFont val="宋体"/>
        <charset val="134"/>
      </rPr>
      <t>吴振</t>
    </r>
  </si>
  <si>
    <r>
      <rPr>
        <sz val="10"/>
        <rFont val="宋体"/>
        <charset val="134"/>
      </rPr>
      <t>刘仁八</t>
    </r>
  </si>
  <si>
    <r>
      <rPr>
        <sz val="10"/>
        <rFont val="宋体"/>
        <charset val="134"/>
      </rPr>
      <t>大董村</t>
    </r>
  </si>
  <si>
    <r>
      <rPr>
        <sz val="10"/>
        <rFont val="宋体"/>
        <charset val="134"/>
      </rPr>
      <t>农产品加工示范企业（初加工）</t>
    </r>
  </si>
  <si>
    <r>
      <rPr>
        <b/>
        <sz val="11"/>
        <color theme="1"/>
        <rFont val="宋体"/>
        <charset val="134"/>
      </rPr>
      <t>十一、茗山乡</t>
    </r>
  </si>
  <si>
    <r>
      <rPr>
        <sz val="10"/>
        <color theme="1"/>
        <rFont val="宋体"/>
        <charset val="134"/>
      </rPr>
      <t>大冶茗山乡芳香现代农业产业园</t>
    </r>
  </si>
  <si>
    <r>
      <rPr>
        <sz val="10"/>
        <color theme="1"/>
        <rFont val="宋体"/>
        <charset val="134"/>
      </rPr>
      <t>湖北瑞晟生物有限责任公司</t>
    </r>
  </si>
  <si>
    <r>
      <rPr>
        <sz val="10"/>
        <color theme="1"/>
        <rFont val="宋体"/>
        <charset val="134"/>
      </rPr>
      <t>叶序森</t>
    </r>
  </si>
  <si>
    <r>
      <rPr>
        <sz val="10"/>
        <color theme="1"/>
        <rFont val="宋体"/>
        <charset val="134"/>
      </rPr>
      <t>胡德东</t>
    </r>
  </si>
  <si>
    <r>
      <rPr>
        <sz val="10"/>
        <color theme="1"/>
        <rFont val="宋体"/>
        <charset val="134"/>
      </rPr>
      <t>茗山</t>
    </r>
  </si>
  <si>
    <r>
      <rPr>
        <sz val="10"/>
        <color theme="1"/>
        <rFont val="宋体"/>
        <charset val="134"/>
      </rPr>
      <t>茗山特色辣木种植加工项目</t>
    </r>
  </si>
  <si>
    <r>
      <rPr>
        <sz val="10"/>
        <color theme="1"/>
        <rFont val="宋体"/>
        <charset val="134"/>
      </rPr>
      <t>湖北茗山京南辣木科技有限公司</t>
    </r>
  </si>
  <si>
    <r>
      <rPr>
        <sz val="10"/>
        <color theme="1"/>
        <rFont val="宋体"/>
        <charset val="134"/>
      </rPr>
      <t>黄瑞香</t>
    </r>
  </si>
  <si>
    <r>
      <rPr>
        <sz val="10"/>
        <color theme="1"/>
        <rFont val="宋体"/>
        <charset val="134"/>
      </rPr>
      <t>张李生</t>
    </r>
  </si>
  <si>
    <r>
      <rPr>
        <sz val="10"/>
        <color theme="1"/>
        <rFont val="宋体"/>
        <charset val="134"/>
      </rPr>
      <t>京南村</t>
    </r>
  </si>
  <si>
    <r>
      <rPr>
        <sz val="10"/>
        <color theme="1"/>
        <rFont val="宋体"/>
        <charset val="134"/>
      </rPr>
      <t>大冶市茗山朝发种植专业合作社</t>
    </r>
  </si>
  <si>
    <r>
      <rPr>
        <sz val="10"/>
        <color theme="1"/>
        <rFont val="宋体"/>
        <charset val="134"/>
      </rPr>
      <t>黄朝盛</t>
    </r>
  </si>
  <si>
    <r>
      <rPr>
        <b/>
        <sz val="11"/>
        <color theme="1"/>
        <rFont val="宋体"/>
        <charset val="134"/>
      </rPr>
      <t>十二、殷祖镇</t>
    </r>
  </si>
  <si>
    <r>
      <rPr>
        <sz val="10"/>
        <color theme="1"/>
        <rFont val="宋体"/>
        <charset val="134"/>
      </rPr>
      <t>映山红生态观光茶园白茶初加工项目</t>
    </r>
  </si>
  <si>
    <r>
      <rPr>
        <sz val="10"/>
        <color theme="1"/>
        <rFont val="宋体"/>
        <charset val="134"/>
      </rPr>
      <t>大冶市映山红茶叶种植专业合作社</t>
    </r>
  </si>
  <si>
    <r>
      <rPr>
        <sz val="10"/>
        <color theme="1"/>
        <rFont val="宋体"/>
        <charset val="134"/>
      </rPr>
      <t>石锋</t>
    </r>
  </si>
  <si>
    <r>
      <rPr>
        <sz val="10"/>
        <color theme="1"/>
        <rFont val="宋体"/>
        <charset val="134"/>
      </rPr>
      <t>殷祖</t>
    </r>
  </si>
  <si>
    <r>
      <rPr>
        <sz val="10"/>
        <color theme="1"/>
        <rFont val="宋体"/>
        <charset val="134"/>
      </rPr>
      <t>江畈村</t>
    </r>
  </si>
  <si>
    <r>
      <rPr>
        <sz val="10"/>
        <color theme="1"/>
        <rFont val="宋体"/>
        <charset val="134"/>
      </rPr>
      <t>标准化白茶加工厂建设项目</t>
    </r>
  </si>
  <si>
    <r>
      <rPr>
        <sz val="10"/>
        <color theme="1"/>
        <rFont val="宋体"/>
        <charset val="134"/>
      </rPr>
      <t>大冶市洪口周华白茶种植专业合作社</t>
    </r>
  </si>
  <si>
    <r>
      <rPr>
        <sz val="10"/>
        <color theme="1"/>
        <rFont val="宋体"/>
        <charset val="134"/>
      </rPr>
      <t>徐炫隆</t>
    </r>
  </si>
  <si>
    <r>
      <rPr>
        <sz val="10"/>
        <color theme="1"/>
        <rFont val="宋体"/>
        <charset val="134"/>
      </rPr>
      <t>肖唐和</t>
    </r>
  </si>
  <si>
    <r>
      <rPr>
        <sz val="10"/>
        <color theme="1"/>
        <rFont val="宋体"/>
        <charset val="134"/>
      </rPr>
      <t>洪口村</t>
    </r>
  </si>
  <si>
    <r>
      <rPr>
        <sz val="10"/>
        <color theme="1"/>
        <rFont val="宋体"/>
        <charset val="134"/>
      </rPr>
      <t>殷祖镇继堂村宏浩白茶种植项目</t>
    </r>
  </si>
  <si>
    <r>
      <rPr>
        <sz val="10"/>
        <color theme="1"/>
        <rFont val="宋体"/>
        <charset val="134"/>
      </rPr>
      <t>大冶市宏浩白茶种植专业合作社</t>
    </r>
  </si>
  <si>
    <r>
      <rPr>
        <sz val="10"/>
        <color theme="1"/>
        <rFont val="宋体"/>
        <charset val="134"/>
      </rPr>
      <t>章浩</t>
    </r>
  </si>
  <si>
    <r>
      <rPr>
        <sz val="10"/>
        <color theme="1"/>
        <rFont val="宋体"/>
        <charset val="134"/>
      </rPr>
      <t>继堂村</t>
    </r>
  </si>
  <si>
    <r>
      <rPr>
        <sz val="10"/>
        <color theme="1"/>
        <rFont val="宋体"/>
        <charset val="134"/>
      </rPr>
      <t>殷祖镇绿丰林场专业合作社白茶深加工车间项目</t>
    </r>
  </si>
  <si>
    <r>
      <rPr>
        <sz val="10"/>
        <color theme="1"/>
        <rFont val="宋体"/>
        <charset val="134"/>
      </rPr>
      <t>大冶市殷祖镇绿丰林场种养专业合作社</t>
    </r>
  </si>
  <si>
    <r>
      <rPr>
        <sz val="10"/>
        <color theme="1"/>
        <rFont val="宋体"/>
        <charset val="134"/>
      </rPr>
      <t>徐放</t>
    </r>
  </si>
  <si>
    <r>
      <rPr>
        <sz val="10"/>
        <color theme="1"/>
        <rFont val="宋体"/>
        <charset val="134"/>
      </rPr>
      <t>五庄村</t>
    </r>
  </si>
  <si>
    <r>
      <rPr>
        <sz val="10"/>
        <color theme="1"/>
        <rFont val="宋体"/>
        <charset val="134"/>
      </rPr>
      <t>明霞白茶生态农业观光产业园白茶初加工项目</t>
    </r>
  </si>
  <si>
    <r>
      <rPr>
        <sz val="10"/>
        <color theme="1"/>
        <rFont val="宋体"/>
        <charset val="134"/>
      </rPr>
      <t>大冶市明霞白茶种植专业合作社</t>
    </r>
  </si>
  <si>
    <r>
      <rPr>
        <sz val="10"/>
        <color theme="1"/>
        <rFont val="宋体"/>
        <charset val="134"/>
      </rPr>
      <t>吴清娥</t>
    </r>
  </si>
  <si>
    <r>
      <rPr>
        <sz val="10"/>
        <color theme="1"/>
        <rFont val="宋体"/>
        <charset val="134"/>
      </rPr>
      <t>骆名雄</t>
    </r>
  </si>
  <si>
    <r>
      <rPr>
        <sz val="10"/>
        <color theme="1"/>
        <rFont val="宋体"/>
        <charset val="134"/>
      </rPr>
      <t>塘下村</t>
    </r>
  </si>
  <si>
    <r>
      <rPr>
        <sz val="10"/>
        <color theme="1"/>
        <rFont val="宋体"/>
        <charset val="134"/>
      </rPr>
      <t>原竹工艺深加工二期项目</t>
    </r>
  </si>
  <si>
    <r>
      <rPr>
        <sz val="10"/>
        <color theme="1"/>
        <rFont val="宋体"/>
        <charset val="134"/>
      </rPr>
      <t>湖北绿知堂竹业股份有限公司</t>
    </r>
  </si>
  <si>
    <r>
      <rPr>
        <sz val="10"/>
        <color theme="1"/>
        <rFont val="宋体"/>
        <charset val="134"/>
      </rPr>
      <t>曹建华</t>
    </r>
  </si>
  <si>
    <r>
      <rPr>
        <sz val="10"/>
        <color theme="1"/>
        <rFont val="宋体"/>
        <charset val="134"/>
      </rPr>
      <t>曹伟华</t>
    </r>
  </si>
  <si>
    <r>
      <rPr>
        <sz val="10"/>
        <color theme="1"/>
        <rFont val="宋体"/>
        <charset val="134"/>
      </rPr>
      <t>工业园</t>
    </r>
  </si>
  <si>
    <r>
      <rPr>
        <sz val="10"/>
        <color theme="1"/>
        <rFont val="宋体"/>
        <charset val="134"/>
      </rPr>
      <t>新新果园特色水果标准化种植项目</t>
    </r>
    <r>
      <rPr>
        <sz val="10"/>
        <color theme="1"/>
        <rFont val="Times New Roman"/>
        <charset val="134"/>
      </rPr>
      <t xml:space="preserve">  </t>
    </r>
  </si>
  <si>
    <r>
      <rPr>
        <sz val="10"/>
        <color theme="1"/>
        <rFont val="宋体"/>
        <charset val="134"/>
      </rPr>
      <t>大冶市新新果园种养专业合作社</t>
    </r>
  </si>
  <si>
    <r>
      <rPr>
        <sz val="10"/>
        <color theme="1"/>
        <rFont val="宋体"/>
        <charset val="134"/>
      </rPr>
      <t>陈桂林</t>
    </r>
  </si>
  <si>
    <r>
      <rPr>
        <b/>
        <sz val="11"/>
        <color theme="1"/>
        <rFont val="宋体"/>
        <charset val="134"/>
      </rPr>
      <t>十三、东风农场</t>
    </r>
  </si>
  <si>
    <r>
      <rPr>
        <sz val="10"/>
        <color theme="1"/>
        <rFont val="宋体"/>
        <charset val="134"/>
      </rPr>
      <t>特色水产品加工扩建项目</t>
    </r>
  </si>
  <si>
    <r>
      <rPr>
        <sz val="10"/>
        <color theme="1"/>
        <rFont val="宋体"/>
        <charset val="134"/>
      </rPr>
      <t>大冶市恒丰食品有限公司</t>
    </r>
  </si>
  <si>
    <r>
      <rPr>
        <sz val="10"/>
        <color theme="1"/>
        <rFont val="宋体"/>
        <charset val="134"/>
      </rPr>
      <t>方锦平</t>
    </r>
  </si>
  <si>
    <r>
      <rPr>
        <sz val="10"/>
        <color theme="1"/>
        <rFont val="宋体"/>
        <charset val="134"/>
      </rPr>
      <t>东风农场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</si>
</sst>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</numFmts>
  <fonts count="29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6"/>
      <color theme="1"/>
      <name val="Times New Roman"/>
      <charset val="134"/>
    </font>
    <font>
      <sz val="10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9" applyNumberFormat="0" applyAlignment="0" applyProtection="0">
      <alignment vertical="center"/>
    </xf>
    <xf numFmtId="0" fontId="27" fillId="14" borderId="13" applyNumberFormat="0" applyAlignment="0" applyProtection="0">
      <alignment vertical="center"/>
    </xf>
    <xf numFmtId="0" fontId="10" fillId="6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>
      <alignment vertical="center"/>
    </xf>
    <xf numFmtId="177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Fill="1" applyBorder="1">
      <alignment vertical="center"/>
    </xf>
    <xf numFmtId="49" fontId="3" fillId="0" borderId="1" xfId="0" applyNumberFormat="1" applyFont="1" applyFill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2"/>
  <sheetViews>
    <sheetView tabSelected="1" view="pageBreakPreview" zoomScaleNormal="110" zoomScaleSheetLayoutView="100" workbookViewId="0">
      <selection activeCell="G2" sqref="G$1:G$1048576"/>
    </sheetView>
  </sheetViews>
  <sheetFormatPr defaultColWidth="9" defaultRowHeight="13.5"/>
  <cols>
    <col min="1" max="1" width="3.875" customWidth="1"/>
    <col min="2" max="2" width="4" customWidth="1"/>
    <col min="3" max="3" width="19.375" customWidth="1"/>
    <col min="4" max="4" width="16.625" customWidth="1"/>
    <col min="5" max="5" width="4.875" customWidth="1"/>
    <col min="6" max="6" width="4.375" customWidth="1"/>
    <col min="7" max="7" width="5.75" customWidth="1"/>
    <col min="8" max="8" width="6.875" customWidth="1"/>
    <col min="9" max="9" width="15.125" customWidth="1"/>
    <col min="10" max="10" width="7.5" customWidth="1"/>
    <col min="11" max="11" width="12.875" customWidth="1"/>
    <col min="14" max="14" width="8.25" customWidth="1"/>
    <col min="16" max="16" width="9" hidden="1" customWidth="1"/>
    <col min="17" max="17" width="12.625" hidden="1" customWidth="1"/>
    <col min="18" max="18" width="9" hidden="1" customWidth="1"/>
    <col min="19" max="19" width="12.625" hidden="1" customWidth="1"/>
    <col min="20" max="22" width="9" hidden="1" customWidth="1"/>
  </cols>
  <sheetData>
    <row r="1" ht="33.75" customHeight="1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5.5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/>
      <c r="I2" s="13" t="s">
        <v>8</v>
      </c>
      <c r="J2" s="3" t="s">
        <v>9</v>
      </c>
      <c r="K2" s="14" t="s">
        <v>10</v>
      </c>
      <c r="L2" s="15" t="s">
        <v>11</v>
      </c>
      <c r="M2" s="15" t="s">
        <v>12</v>
      </c>
      <c r="N2" s="16" t="s">
        <v>13</v>
      </c>
    </row>
    <row r="3" ht="24" customHeight="1" spans="1:14">
      <c r="A3" s="3"/>
      <c r="B3" s="3"/>
      <c r="C3" s="3"/>
      <c r="D3" s="3"/>
      <c r="E3" s="3"/>
      <c r="F3" s="3"/>
      <c r="G3" s="3" t="s">
        <v>14</v>
      </c>
      <c r="H3" s="3" t="s">
        <v>15</v>
      </c>
      <c r="I3" s="3"/>
      <c r="J3" s="3"/>
      <c r="K3" s="17"/>
      <c r="L3" s="16"/>
      <c r="M3" s="16"/>
      <c r="N3" s="16"/>
    </row>
    <row r="4" ht="27" customHeight="1" spans="1:14">
      <c r="A4" s="4" t="s">
        <v>16</v>
      </c>
      <c r="B4" s="5"/>
      <c r="C4" s="5"/>
      <c r="D4" s="5"/>
      <c r="E4" s="5"/>
      <c r="F4" s="5"/>
      <c r="G4" s="5"/>
      <c r="H4" s="5"/>
      <c r="I4" s="5"/>
      <c r="J4" s="5">
        <f t="shared" ref="J4:M4" si="0">J5+J12+J18+J21+J26+J29+J37+J45+J48+J54+J59+J63+J71</f>
        <v>1830</v>
      </c>
      <c r="K4" s="18"/>
      <c r="L4" s="5">
        <f t="shared" si="0"/>
        <v>1830</v>
      </c>
      <c r="M4" s="5">
        <f t="shared" si="0"/>
        <v>900</v>
      </c>
      <c r="N4" s="19"/>
    </row>
    <row r="5" ht="28.5" customHeight="1" spans="1:14">
      <c r="A5" s="5" t="s">
        <v>17</v>
      </c>
      <c r="B5" s="5"/>
      <c r="C5" s="5"/>
      <c r="D5" s="5"/>
      <c r="E5" s="5"/>
      <c r="F5" s="5"/>
      <c r="G5" s="5"/>
      <c r="H5" s="5"/>
      <c r="I5" s="5" t="s">
        <v>18</v>
      </c>
      <c r="J5" s="5">
        <f t="shared" ref="J5:M5" si="1">SUM(J6:J11)</f>
        <v>190</v>
      </c>
      <c r="K5" s="5"/>
      <c r="L5" s="5">
        <f t="shared" si="1"/>
        <v>190</v>
      </c>
      <c r="M5" s="20">
        <f t="shared" si="1"/>
        <v>96.86</v>
      </c>
      <c r="N5" s="5"/>
    </row>
    <row r="6" ht="37" customHeight="1" spans="1:14">
      <c r="A6" s="6">
        <v>1</v>
      </c>
      <c r="B6" s="6">
        <v>1</v>
      </c>
      <c r="C6" s="7" t="s">
        <v>19</v>
      </c>
      <c r="D6" s="7" t="s">
        <v>20</v>
      </c>
      <c r="E6" s="3" t="s">
        <v>21</v>
      </c>
      <c r="F6" s="3" t="s">
        <v>21</v>
      </c>
      <c r="G6" s="3" t="s">
        <v>22</v>
      </c>
      <c r="H6" s="3" t="s">
        <v>23</v>
      </c>
      <c r="I6" s="3" t="s">
        <v>24</v>
      </c>
      <c r="J6" s="3">
        <v>20</v>
      </c>
      <c r="K6" s="21" t="s">
        <v>25</v>
      </c>
      <c r="L6" s="3">
        <v>20</v>
      </c>
      <c r="M6" s="6">
        <v>10.198</v>
      </c>
      <c r="N6" s="22"/>
    </row>
    <row r="7" ht="48" customHeight="1" spans="1:17">
      <c r="A7" s="6">
        <v>2</v>
      </c>
      <c r="B7" s="6">
        <v>2</v>
      </c>
      <c r="C7" s="8" t="s">
        <v>26</v>
      </c>
      <c r="D7" s="8" t="s">
        <v>27</v>
      </c>
      <c r="E7" s="3" t="s">
        <v>28</v>
      </c>
      <c r="F7" s="3" t="s">
        <v>28</v>
      </c>
      <c r="G7" s="3" t="s">
        <v>22</v>
      </c>
      <c r="H7" s="3" t="s">
        <v>29</v>
      </c>
      <c r="I7" s="3" t="s">
        <v>30</v>
      </c>
      <c r="J7" s="3">
        <v>50</v>
      </c>
      <c r="K7" s="21" t="s">
        <v>25</v>
      </c>
      <c r="L7" s="3">
        <v>50</v>
      </c>
      <c r="M7" s="6">
        <v>25.49</v>
      </c>
      <c r="N7" s="22"/>
      <c r="Q7">
        <f>780/Q12</f>
        <v>0.509803921568627</v>
      </c>
    </row>
    <row r="8" ht="48" customHeight="1" spans="1:14">
      <c r="A8" s="6">
        <v>3</v>
      </c>
      <c r="B8" s="6">
        <v>3</v>
      </c>
      <c r="C8" s="8" t="s">
        <v>31</v>
      </c>
      <c r="D8" s="8" t="s">
        <v>32</v>
      </c>
      <c r="E8" s="3" t="s">
        <v>33</v>
      </c>
      <c r="F8" s="3" t="s">
        <v>33</v>
      </c>
      <c r="G8" s="3" t="s">
        <v>22</v>
      </c>
      <c r="H8" s="3" t="s">
        <v>34</v>
      </c>
      <c r="I8" s="3" t="s">
        <v>35</v>
      </c>
      <c r="J8" s="3">
        <v>30</v>
      </c>
      <c r="K8" s="21" t="s">
        <v>25</v>
      </c>
      <c r="L8" s="3">
        <v>30</v>
      </c>
      <c r="M8" s="6">
        <v>15.293</v>
      </c>
      <c r="N8" s="22"/>
    </row>
    <row r="9" ht="43" customHeight="1" spans="1:21">
      <c r="A9" s="6">
        <v>4</v>
      </c>
      <c r="B9" s="6">
        <v>4</v>
      </c>
      <c r="C9" s="8" t="s">
        <v>36</v>
      </c>
      <c r="D9" s="8" t="s">
        <v>37</v>
      </c>
      <c r="E9" s="3" t="s">
        <v>38</v>
      </c>
      <c r="F9" s="3" t="s">
        <v>39</v>
      </c>
      <c r="G9" s="3" t="s">
        <v>22</v>
      </c>
      <c r="H9" s="3" t="s">
        <v>40</v>
      </c>
      <c r="I9" s="3" t="s">
        <v>41</v>
      </c>
      <c r="J9" s="3">
        <v>30</v>
      </c>
      <c r="K9" s="21" t="s">
        <v>25</v>
      </c>
      <c r="L9" s="3">
        <v>30</v>
      </c>
      <c r="M9" s="6">
        <v>15.293</v>
      </c>
      <c r="N9" s="22"/>
      <c r="P9" t="s">
        <v>42</v>
      </c>
      <c r="Q9">
        <f>17*20</f>
        <v>340</v>
      </c>
      <c r="S9">
        <f>20*Q7</f>
        <v>10.1960784313725</v>
      </c>
      <c r="T9">
        <v>10.198</v>
      </c>
      <c r="U9">
        <f>10.198*17</f>
        <v>173.366</v>
      </c>
    </row>
    <row r="10" ht="47" customHeight="1" spans="1:21">
      <c r="A10" s="6">
        <v>5</v>
      </c>
      <c r="B10" s="6">
        <v>5</v>
      </c>
      <c r="C10" s="8" t="s">
        <v>43</v>
      </c>
      <c r="D10" s="8" t="s">
        <v>44</v>
      </c>
      <c r="E10" s="3" t="s">
        <v>45</v>
      </c>
      <c r="F10" s="3" t="s">
        <v>46</v>
      </c>
      <c r="G10" s="3" t="s">
        <v>22</v>
      </c>
      <c r="H10" s="3" t="s">
        <v>47</v>
      </c>
      <c r="I10" s="3" t="s">
        <v>41</v>
      </c>
      <c r="J10" s="3">
        <v>30</v>
      </c>
      <c r="K10" s="21" t="s">
        <v>25</v>
      </c>
      <c r="L10" s="3">
        <v>30</v>
      </c>
      <c r="M10" s="6">
        <v>15.293</v>
      </c>
      <c r="N10" s="22"/>
      <c r="P10" t="s">
        <v>48</v>
      </c>
      <c r="Q10">
        <f>50*7</f>
        <v>350</v>
      </c>
      <c r="S10">
        <f>50*Q7</f>
        <v>25.4901960784314</v>
      </c>
      <c r="T10">
        <v>25.49</v>
      </c>
      <c r="U10">
        <f>7*25.49</f>
        <v>178.43</v>
      </c>
    </row>
    <row r="11" ht="45" customHeight="1" spans="1:21">
      <c r="A11" s="6">
        <v>6</v>
      </c>
      <c r="B11" s="6">
        <v>6</v>
      </c>
      <c r="C11" s="8" t="s">
        <v>49</v>
      </c>
      <c r="D11" s="8" t="s">
        <v>50</v>
      </c>
      <c r="E11" s="3" t="s">
        <v>51</v>
      </c>
      <c r="F11" s="3" t="s">
        <v>52</v>
      </c>
      <c r="G11" s="3" t="s">
        <v>22</v>
      </c>
      <c r="H11" s="3" t="s">
        <v>53</v>
      </c>
      <c r="I11" s="3" t="s">
        <v>41</v>
      </c>
      <c r="J11" s="3">
        <v>30</v>
      </c>
      <c r="K11" s="21" t="s">
        <v>25</v>
      </c>
      <c r="L11" s="3">
        <v>30</v>
      </c>
      <c r="M11" s="6">
        <v>15.293</v>
      </c>
      <c r="N11" s="22"/>
      <c r="P11" t="s">
        <v>54</v>
      </c>
      <c r="Q11">
        <f>30*28</f>
        <v>840</v>
      </c>
      <c r="S11">
        <f>30*Q7</f>
        <v>15.2941176470588</v>
      </c>
      <c r="T11">
        <v>15.293</v>
      </c>
      <c r="U11">
        <f>15.293*28</f>
        <v>428.204</v>
      </c>
    </row>
    <row r="12" ht="33" customHeight="1" spans="1:21">
      <c r="A12" s="9" t="s">
        <v>55</v>
      </c>
      <c r="B12" s="10"/>
      <c r="C12" s="10"/>
      <c r="D12" s="10"/>
      <c r="E12" s="10"/>
      <c r="F12" s="10"/>
      <c r="G12" s="10"/>
      <c r="H12" s="10"/>
      <c r="I12" s="5" t="s">
        <v>18</v>
      </c>
      <c r="J12" s="5">
        <v>120</v>
      </c>
      <c r="K12" s="5"/>
      <c r="L12" s="5">
        <f>SUM(L13:L17)</f>
        <v>120</v>
      </c>
      <c r="M12" s="20">
        <f>SUM(M13:M17)</f>
        <v>61.18</v>
      </c>
      <c r="N12" s="5"/>
      <c r="Q12">
        <f>SUM(Q9:Q11)</f>
        <v>1530</v>
      </c>
      <c r="U12" s="28">
        <f>SUM(U9:U11)</f>
        <v>780</v>
      </c>
    </row>
    <row r="13" ht="42" customHeight="1" spans="1:14">
      <c r="A13" s="6">
        <v>7</v>
      </c>
      <c r="B13" s="6">
        <v>1</v>
      </c>
      <c r="C13" s="8" t="s">
        <v>56</v>
      </c>
      <c r="D13" s="8" t="s">
        <v>57</v>
      </c>
      <c r="E13" s="3" t="s">
        <v>58</v>
      </c>
      <c r="F13" s="3" t="s">
        <v>59</v>
      </c>
      <c r="G13" s="3" t="s">
        <v>60</v>
      </c>
      <c r="H13" s="3" t="s">
        <v>61</v>
      </c>
      <c r="I13" s="3" t="s">
        <v>24</v>
      </c>
      <c r="J13" s="3">
        <v>20</v>
      </c>
      <c r="K13" s="21" t="s">
        <v>25</v>
      </c>
      <c r="L13" s="3">
        <v>20</v>
      </c>
      <c r="M13" s="6">
        <v>10.198</v>
      </c>
      <c r="N13" s="23"/>
    </row>
    <row r="14" ht="42" customHeight="1" spans="1:14">
      <c r="A14" s="6">
        <v>8</v>
      </c>
      <c r="B14" s="6">
        <v>2</v>
      </c>
      <c r="C14" s="8" t="s">
        <v>62</v>
      </c>
      <c r="D14" s="8" t="s">
        <v>63</v>
      </c>
      <c r="E14" s="3" t="s">
        <v>64</v>
      </c>
      <c r="F14" s="3" t="s">
        <v>65</v>
      </c>
      <c r="G14" s="3" t="s">
        <v>60</v>
      </c>
      <c r="H14" s="3" t="s">
        <v>66</v>
      </c>
      <c r="I14" s="3" t="s">
        <v>35</v>
      </c>
      <c r="J14" s="3">
        <v>30</v>
      </c>
      <c r="K14" s="21" t="s">
        <v>25</v>
      </c>
      <c r="L14" s="3">
        <v>30</v>
      </c>
      <c r="M14" s="6">
        <v>15.293</v>
      </c>
      <c r="N14" s="22"/>
    </row>
    <row r="15" ht="37" customHeight="1" spans="1:14">
      <c r="A15" s="6">
        <v>9</v>
      </c>
      <c r="B15" s="6">
        <v>3</v>
      </c>
      <c r="C15" s="8" t="s">
        <v>67</v>
      </c>
      <c r="D15" s="8" t="s">
        <v>68</v>
      </c>
      <c r="E15" s="3" t="s">
        <v>69</v>
      </c>
      <c r="F15" s="3" t="s">
        <v>70</v>
      </c>
      <c r="G15" s="3" t="s">
        <v>60</v>
      </c>
      <c r="H15" s="3" t="s">
        <v>71</v>
      </c>
      <c r="I15" s="3" t="s">
        <v>72</v>
      </c>
      <c r="J15" s="3">
        <v>20</v>
      </c>
      <c r="K15" s="21" t="s">
        <v>25</v>
      </c>
      <c r="L15" s="3">
        <v>20</v>
      </c>
      <c r="M15" s="6">
        <v>10.198</v>
      </c>
      <c r="N15" s="22"/>
    </row>
    <row r="16" ht="42" customHeight="1" spans="1:14">
      <c r="A16" s="6">
        <v>10</v>
      </c>
      <c r="B16" s="6">
        <v>4</v>
      </c>
      <c r="C16" s="8" t="s">
        <v>73</v>
      </c>
      <c r="D16" s="8" t="s">
        <v>74</v>
      </c>
      <c r="E16" s="3" t="s">
        <v>75</v>
      </c>
      <c r="F16" s="3" t="s">
        <v>75</v>
      </c>
      <c r="G16" s="3" t="s">
        <v>76</v>
      </c>
      <c r="H16" s="3" t="s">
        <v>77</v>
      </c>
      <c r="I16" s="3" t="s">
        <v>41</v>
      </c>
      <c r="J16" s="3">
        <v>30</v>
      </c>
      <c r="K16" s="21" t="s">
        <v>25</v>
      </c>
      <c r="L16" s="3">
        <v>30</v>
      </c>
      <c r="M16" s="6">
        <v>15.293</v>
      </c>
      <c r="N16" s="24"/>
    </row>
    <row r="17" ht="42" customHeight="1" spans="1:14">
      <c r="A17" s="6">
        <v>11</v>
      </c>
      <c r="B17" s="6">
        <v>5</v>
      </c>
      <c r="C17" s="8" t="s">
        <v>78</v>
      </c>
      <c r="D17" s="8" t="s">
        <v>79</v>
      </c>
      <c r="E17" s="3" t="s">
        <v>80</v>
      </c>
      <c r="F17" s="3" t="s">
        <v>81</v>
      </c>
      <c r="G17" s="3" t="s">
        <v>60</v>
      </c>
      <c r="H17" s="3" t="s">
        <v>82</v>
      </c>
      <c r="I17" s="3" t="s">
        <v>83</v>
      </c>
      <c r="J17" s="3">
        <v>20</v>
      </c>
      <c r="K17" s="21" t="s">
        <v>25</v>
      </c>
      <c r="L17" s="3">
        <v>20</v>
      </c>
      <c r="M17" s="6">
        <v>10.198</v>
      </c>
      <c r="N17" s="22"/>
    </row>
    <row r="18" ht="26" customHeight="1" spans="1:14">
      <c r="A18" s="5" t="s">
        <v>84</v>
      </c>
      <c r="B18" s="5"/>
      <c r="C18" s="5"/>
      <c r="D18" s="5"/>
      <c r="E18" s="5"/>
      <c r="F18" s="5"/>
      <c r="G18" s="5"/>
      <c r="H18" s="5"/>
      <c r="I18" s="25" t="s">
        <v>85</v>
      </c>
      <c r="J18" s="5">
        <v>130</v>
      </c>
      <c r="K18" s="5"/>
      <c r="L18" s="5">
        <f>SUM(L19:L20)</f>
        <v>130</v>
      </c>
      <c r="M18" s="5">
        <f>SUM(M19:M20)</f>
        <v>55.293</v>
      </c>
      <c r="N18" s="5"/>
    </row>
    <row r="19" ht="38" customHeight="1" spans="1:14">
      <c r="A19" s="5">
        <v>12</v>
      </c>
      <c r="B19" s="6">
        <v>1</v>
      </c>
      <c r="C19" s="7" t="s">
        <v>86</v>
      </c>
      <c r="D19" s="8" t="s">
        <v>87</v>
      </c>
      <c r="E19" s="3" t="s">
        <v>88</v>
      </c>
      <c r="F19" s="3" t="s">
        <v>89</v>
      </c>
      <c r="G19" s="3" t="s">
        <v>90</v>
      </c>
      <c r="H19" s="3"/>
      <c r="I19" s="3" t="s">
        <v>91</v>
      </c>
      <c r="J19" s="3">
        <v>100</v>
      </c>
      <c r="K19" s="21" t="s">
        <v>25</v>
      </c>
      <c r="L19" s="3">
        <v>100</v>
      </c>
      <c r="M19" s="6">
        <v>40</v>
      </c>
      <c r="N19" s="26" t="s">
        <v>92</v>
      </c>
    </row>
    <row r="20" ht="39" customHeight="1" spans="1:14">
      <c r="A20" s="5">
        <v>13</v>
      </c>
      <c r="B20" s="6">
        <v>2</v>
      </c>
      <c r="C20" s="8" t="s">
        <v>93</v>
      </c>
      <c r="D20" s="8" t="s">
        <v>94</v>
      </c>
      <c r="E20" s="3" t="s">
        <v>95</v>
      </c>
      <c r="F20" s="3" t="s">
        <v>95</v>
      </c>
      <c r="G20" s="3" t="s">
        <v>90</v>
      </c>
      <c r="H20" s="3" t="s">
        <v>96</v>
      </c>
      <c r="I20" s="3" t="s">
        <v>35</v>
      </c>
      <c r="J20" s="3">
        <v>30</v>
      </c>
      <c r="K20" s="21" t="s">
        <v>25</v>
      </c>
      <c r="L20" s="3">
        <v>30</v>
      </c>
      <c r="M20" s="6">
        <v>15.293</v>
      </c>
      <c r="N20" s="22"/>
    </row>
    <row r="21" ht="26" customHeight="1" spans="1:14">
      <c r="A21" s="9" t="s">
        <v>97</v>
      </c>
      <c r="B21" s="10"/>
      <c r="C21" s="10"/>
      <c r="D21" s="10"/>
      <c r="E21" s="10"/>
      <c r="F21" s="10"/>
      <c r="G21" s="10"/>
      <c r="H21" s="10"/>
      <c r="I21" s="4" t="s">
        <v>85</v>
      </c>
      <c r="J21" s="5">
        <v>110</v>
      </c>
      <c r="K21" s="5"/>
      <c r="L21" s="5">
        <f>SUM(L22:L25)</f>
        <v>110</v>
      </c>
      <c r="M21" s="5">
        <f>SUM(M22:M25)</f>
        <v>56.077</v>
      </c>
      <c r="N21" s="5"/>
    </row>
    <row r="22" ht="42" customHeight="1" spans="1:14">
      <c r="A22" s="5">
        <v>14</v>
      </c>
      <c r="B22" s="6">
        <v>1</v>
      </c>
      <c r="C22" s="8" t="s">
        <v>98</v>
      </c>
      <c r="D22" s="8" t="s">
        <v>99</v>
      </c>
      <c r="E22" s="3" t="s">
        <v>100</v>
      </c>
      <c r="F22" s="3" t="s">
        <v>100</v>
      </c>
      <c r="G22" s="3" t="s">
        <v>101</v>
      </c>
      <c r="H22" s="3" t="s">
        <v>102</v>
      </c>
      <c r="I22" s="3" t="s">
        <v>35</v>
      </c>
      <c r="J22" s="3">
        <v>30</v>
      </c>
      <c r="K22" s="21" t="s">
        <v>25</v>
      </c>
      <c r="L22" s="3">
        <v>30</v>
      </c>
      <c r="M22" s="6">
        <v>15.293</v>
      </c>
      <c r="N22" s="22"/>
    </row>
    <row r="23" ht="43" customHeight="1" spans="1:14">
      <c r="A23" s="5">
        <v>15</v>
      </c>
      <c r="B23" s="6">
        <v>2</v>
      </c>
      <c r="C23" s="8" t="s">
        <v>103</v>
      </c>
      <c r="D23" s="8" t="s">
        <v>104</v>
      </c>
      <c r="E23" s="3" t="s">
        <v>105</v>
      </c>
      <c r="F23" s="3" t="s">
        <v>105</v>
      </c>
      <c r="G23" s="3" t="s">
        <v>101</v>
      </c>
      <c r="H23" s="3" t="s">
        <v>106</v>
      </c>
      <c r="I23" s="3" t="s">
        <v>35</v>
      </c>
      <c r="J23" s="3">
        <v>30</v>
      </c>
      <c r="K23" s="21" t="s">
        <v>25</v>
      </c>
      <c r="L23" s="3">
        <v>30</v>
      </c>
      <c r="M23" s="6">
        <v>15.293</v>
      </c>
      <c r="N23" s="22"/>
    </row>
    <row r="24" ht="36" customHeight="1" spans="1:14">
      <c r="A24" s="5">
        <v>16</v>
      </c>
      <c r="B24" s="6">
        <v>3</v>
      </c>
      <c r="C24" s="8" t="s">
        <v>107</v>
      </c>
      <c r="D24" s="8" t="s">
        <v>108</v>
      </c>
      <c r="E24" s="3" t="s">
        <v>109</v>
      </c>
      <c r="F24" s="3" t="s">
        <v>109</v>
      </c>
      <c r="G24" s="3" t="s">
        <v>101</v>
      </c>
      <c r="H24" s="3" t="s">
        <v>110</v>
      </c>
      <c r="I24" s="3" t="s">
        <v>72</v>
      </c>
      <c r="J24" s="3">
        <v>20</v>
      </c>
      <c r="K24" s="21" t="s">
        <v>25</v>
      </c>
      <c r="L24" s="3">
        <v>20</v>
      </c>
      <c r="M24" s="6">
        <v>10.198</v>
      </c>
      <c r="N24" s="22"/>
    </row>
    <row r="25" ht="35" customHeight="1" spans="1:14">
      <c r="A25" s="5">
        <v>17</v>
      </c>
      <c r="B25" s="6">
        <v>4</v>
      </c>
      <c r="C25" s="8" t="s">
        <v>111</v>
      </c>
      <c r="D25" s="8" t="s">
        <v>112</v>
      </c>
      <c r="E25" s="3" t="s">
        <v>113</v>
      </c>
      <c r="F25" s="3" t="s">
        <v>114</v>
      </c>
      <c r="G25" s="3" t="s">
        <v>101</v>
      </c>
      <c r="H25" s="3" t="s">
        <v>115</v>
      </c>
      <c r="I25" s="3" t="s">
        <v>41</v>
      </c>
      <c r="J25" s="3">
        <v>30</v>
      </c>
      <c r="K25" s="21" t="s">
        <v>25</v>
      </c>
      <c r="L25" s="3">
        <v>30</v>
      </c>
      <c r="M25" s="6">
        <v>15.293</v>
      </c>
      <c r="N25" s="22"/>
    </row>
    <row r="26" ht="31.5" customHeight="1" spans="1:19">
      <c r="A26" s="9" t="s">
        <v>116</v>
      </c>
      <c r="B26" s="10"/>
      <c r="C26" s="10"/>
      <c r="D26" s="10"/>
      <c r="E26" s="10"/>
      <c r="F26" s="10"/>
      <c r="G26" s="10"/>
      <c r="H26" s="10"/>
      <c r="I26" s="4" t="s">
        <v>85</v>
      </c>
      <c r="J26" s="5">
        <v>50</v>
      </c>
      <c r="K26" s="5"/>
      <c r="L26" s="5">
        <f>SUM(L27:L28)</f>
        <v>50</v>
      </c>
      <c r="M26" s="5">
        <f>SUM(M27:M28)</f>
        <v>25.491</v>
      </c>
      <c r="N26" s="5"/>
      <c r="S26">
        <v>10.198</v>
      </c>
    </row>
    <row r="27" ht="42" customHeight="1" spans="1:19">
      <c r="A27" s="5">
        <v>18</v>
      </c>
      <c r="B27" s="6">
        <v>1</v>
      </c>
      <c r="C27" s="8" t="s">
        <v>117</v>
      </c>
      <c r="D27" s="8" t="s">
        <v>118</v>
      </c>
      <c r="E27" s="3" t="s">
        <v>119</v>
      </c>
      <c r="F27" s="3" t="s">
        <v>119</v>
      </c>
      <c r="G27" s="3" t="s">
        <v>120</v>
      </c>
      <c r="H27" s="3" t="s">
        <v>121</v>
      </c>
      <c r="I27" s="3" t="s">
        <v>35</v>
      </c>
      <c r="J27" s="3">
        <v>30</v>
      </c>
      <c r="K27" s="21" t="s">
        <v>25</v>
      </c>
      <c r="L27" s="3">
        <v>30</v>
      </c>
      <c r="M27" s="6">
        <v>15.293</v>
      </c>
      <c r="N27" s="22"/>
      <c r="S27">
        <v>25.49</v>
      </c>
    </row>
    <row r="28" ht="38" customHeight="1" spans="1:19">
      <c r="A28" s="5">
        <v>19</v>
      </c>
      <c r="B28" s="6">
        <v>2</v>
      </c>
      <c r="C28" s="8" t="s">
        <v>122</v>
      </c>
      <c r="D28" s="8" t="s">
        <v>123</v>
      </c>
      <c r="E28" s="3" t="s">
        <v>124</v>
      </c>
      <c r="F28" s="3" t="s">
        <v>125</v>
      </c>
      <c r="G28" s="3" t="s">
        <v>120</v>
      </c>
      <c r="H28" s="3" t="s">
        <v>126</v>
      </c>
      <c r="I28" s="3" t="s">
        <v>72</v>
      </c>
      <c r="J28" s="3">
        <v>20</v>
      </c>
      <c r="K28" s="21" t="s">
        <v>25</v>
      </c>
      <c r="L28" s="3">
        <v>20</v>
      </c>
      <c r="M28" s="6">
        <v>10.198</v>
      </c>
      <c r="N28" s="22"/>
      <c r="S28">
        <v>15.293</v>
      </c>
    </row>
    <row r="29" ht="31.5" customHeight="1" spans="1:14">
      <c r="A29" s="9" t="s">
        <v>127</v>
      </c>
      <c r="B29" s="10"/>
      <c r="C29" s="10"/>
      <c r="D29" s="10"/>
      <c r="E29" s="10"/>
      <c r="F29" s="10"/>
      <c r="G29" s="10"/>
      <c r="H29" s="10"/>
      <c r="I29" s="4" t="s">
        <v>85</v>
      </c>
      <c r="J29" s="5">
        <v>210</v>
      </c>
      <c r="K29" s="5"/>
      <c r="L29" s="5">
        <f>SUM(L30:L36)</f>
        <v>210</v>
      </c>
      <c r="M29" s="5">
        <f>SUM(M30:M36)</f>
        <v>107.058</v>
      </c>
      <c r="N29" s="5"/>
    </row>
    <row r="30" ht="50" customHeight="1" spans="1:14">
      <c r="A30" s="5">
        <v>20</v>
      </c>
      <c r="B30" s="6">
        <v>1</v>
      </c>
      <c r="C30" s="8" t="s">
        <v>128</v>
      </c>
      <c r="D30" s="8" t="s">
        <v>129</v>
      </c>
      <c r="E30" s="3" t="s">
        <v>130</v>
      </c>
      <c r="F30" s="3" t="s">
        <v>131</v>
      </c>
      <c r="G30" s="3" t="s">
        <v>132</v>
      </c>
      <c r="H30" s="3" t="s">
        <v>133</v>
      </c>
      <c r="I30" s="3" t="s">
        <v>30</v>
      </c>
      <c r="J30" s="3">
        <v>50</v>
      </c>
      <c r="K30" s="21" t="s">
        <v>25</v>
      </c>
      <c r="L30" s="3">
        <v>50</v>
      </c>
      <c r="M30" s="6">
        <v>25.49</v>
      </c>
      <c r="N30" s="22"/>
    </row>
    <row r="31" ht="40" customHeight="1" spans="1:14">
      <c r="A31" s="5">
        <v>21</v>
      </c>
      <c r="B31" s="6">
        <v>2</v>
      </c>
      <c r="C31" s="8" t="s">
        <v>26</v>
      </c>
      <c r="D31" s="8" t="s">
        <v>134</v>
      </c>
      <c r="E31" s="3" t="s">
        <v>135</v>
      </c>
      <c r="F31" s="3" t="s">
        <v>135</v>
      </c>
      <c r="G31" s="3" t="s">
        <v>132</v>
      </c>
      <c r="H31" s="3" t="s">
        <v>136</v>
      </c>
      <c r="I31" s="3" t="s">
        <v>35</v>
      </c>
      <c r="J31" s="3">
        <v>30</v>
      </c>
      <c r="K31" s="21" t="s">
        <v>25</v>
      </c>
      <c r="L31" s="3">
        <v>30</v>
      </c>
      <c r="M31" s="6">
        <v>15.293</v>
      </c>
      <c r="N31" s="22"/>
    </row>
    <row r="32" ht="24" spans="1:14">
      <c r="A32" s="5">
        <v>22</v>
      </c>
      <c r="B32" s="6">
        <v>3</v>
      </c>
      <c r="C32" s="8" t="s">
        <v>137</v>
      </c>
      <c r="D32" s="8" t="s">
        <v>138</v>
      </c>
      <c r="E32" s="3" t="s">
        <v>139</v>
      </c>
      <c r="F32" s="3" t="s">
        <v>139</v>
      </c>
      <c r="G32" s="3" t="s">
        <v>132</v>
      </c>
      <c r="H32" s="3" t="s">
        <v>140</v>
      </c>
      <c r="I32" s="3" t="s">
        <v>35</v>
      </c>
      <c r="J32" s="3">
        <v>30</v>
      </c>
      <c r="K32" s="21" t="s">
        <v>25</v>
      </c>
      <c r="L32" s="3">
        <v>30</v>
      </c>
      <c r="M32" s="6">
        <v>15.293</v>
      </c>
      <c r="N32" s="22"/>
    </row>
    <row r="33" ht="40" customHeight="1" spans="1:14">
      <c r="A33" s="5">
        <v>23</v>
      </c>
      <c r="B33" s="6">
        <v>4</v>
      </c>
      <c r="C33" s="8" t="s">
        <v>141</v>
      </c>
      <c r="D33" s="8" t="s">
        <v>142</v>
      </c>
      <c r="E33" s="8" t="s">
        <v>143</v>
      </c>
      <c r="F33" s="8" t="s">
        <v>144</v>
      </c>
      <c r="G33" s="8" t="s">
        <v>132</v>
      </c>
      <c r="H33" s="8" t="s">
        <v>145</v>
      </c>
      <c r="I33" s="8" t="s">
        <v>72</v>
      </c>
      <c r="J33" s="3">
        <v>20</v>
      </c>
      <c r="K33" s="21" t="s">
        <v>25</v>
      </c>
      <c r="L33" s="3">
        <v>20</v>
      </c>
      <c r="M33" s="6">
        <v>10.198</v>
      </c>
      <c r="N33" s="22"/>
    </row>
    <row r="34" ht="42" customHeight="1" spans="1:14">
      <c r="A34" s="5">
        <v>24</v>
      </c>
      <c r="B34" s="6">
        <v>5</v>
      </c>
      <c r="C34" s="8" t="s">
        <v>146</v>
      </c>
      <c r="D34" s="8" t="s">
        <v>147</v>
      </c>
      <c r="E34" s="3" t="s">
        <v>148</v>
      </c>
      <c r="F34" s="3" t="s">
        <v>149</v>
      </c>
      <c r="G34" s="3" t="s">
        <v>132</v>
      </c>
      <c r="H34" s="3" t="s">
        <v>150</v>
      </c>
      <c r="I34" s="3" t="s">
        <v>72</v>
      </c>
      <c r="J34" s="3">
        <v>20</v>
      </c>
      <c r="K34" s="21" t="s">
        <v>25</v>
      </c>
      <c r="L34" s="3">
        <v>20</v>
      </c>
      <c r="M34" s="6">
        <v>10.198</v>
      </c>
      <c r="N34" s="22"/>
    </row>
    <row r="35" ht="49" customHeight="1" spans="1:14">
      <c r="A35" s="5">
        <v>25</v>
      </c>
      <c r="B35" s="6">
        <v>6</v>
      </c>
      <c r="C35" s="8" t="s">
        <v>151</v>
      </c>
      <c r="D35" s="8" t="s">
        <v>152</v>
      </c>
      <c r="E35" s="3" t="s">
        <v>153</v>
      </c>
      <c r="F35" s="3" t="s">
        <v>144</v>
      </c>
      <c r="G35" s="3" t="s">
        <v>132</v>
      </c>
      <c r="H35" s="3" t="s">
        <v>154</v>
      </c>
      <c r="I35" s="3" t="s">
        <v>41</v>
      </c>
      <c r="J35" s="3">
        <v>30</v>
      </c>
      <c r="K35" s="21" t="s">
        <v>25</v>
      </c>
      <c r="L35" s="3">
        <v>30</v>
      </c>
      <c r="M35" s="6">
        <v>15.293</v>
      </c>
      <c r="N35" s="22"/>
    </row>
    <row r="36" ht="40" customHeight="1" spans="1:14">
      <c r="A36" s="5">
        <v>26</v>
      </c>
      <c r="B36" s="6">
        <v>7</v>
      </c>
      <c r="C36" s="8" t="s">
        <v>155</v>
      </c>
      <c r="D36" s="8" t="s">
        <v>156</v>
      </c>
      <c r="E36" s="3" t="s">
        <v>157</v>
      </c>
      <c r="F36" s="3" t="s">
        <v>158</v>
      </c>
      <c r="G36" s="3" t="s">
        <v>132</v>
      </c>
      <c r="H36" s="3" t="s">
        <v>159</v>
      </c>
      <c r="I36" s="3" t="s">
        <v>41</v>
      </c>
      <c r="J36" s="3">
        <v>30</v>
      </c>
      <c r="K36" s="21" t="s">
        <v>25</v>
      </c>
      <c r="L36" s="3">
        <v>30</v>
      </c>
      <c r="M36" s="6">
        <v>15.293</v>
      </c>
      <c r="N36" s="22"/>
    </row>
    <row r="37" ht="26" customHeight="1" spans="1:14">
      <c r="A37" s="5" t="s">
        <v>160</v>
      </c>
      <c r="B37" s="5"/>
      <c r="C37" s="5"/>
      <c r="D37" s="5"/>
      <c r="E37" s="5"/>
      <c r="F37" s="5"/>
      <c r="G37" s="5"/>
      <c r="H37" s="5"/>
      <c r="I37" s="5" t="s">
        <v>18</v>
      </c>
      <c r="J37" s="5">
        <v>200</v>
      </c>
      <c r="K37" s="5"/>
      <c r="L37" s="5">
        <f>SUM(L38:L44)</f>
        <v>200</v>
      </c>
      <c r="M37" s="5">
        <f>SUM(M38:M44)</f>
        <v>101.97</v>
      </c>
      <c r="N37" s="5"/>
    </row>
    <row r="38" ht="51" customHeight="1" spans="1:14">
      <c r="A38" s="5">
        <v>27</v>
      </c>
      <c r="B38" s="6">
        <v>1</v>
      </c>
      <c r="C38" s="3" t="s">
        <v>161</v>
      </c>
      <c r="D38" s="7" t="s">
        <v>162</v>
      </c>
      <c r="E38" s="3" t="s">
        <v>163</v>
      </c>
      <c r="F38" s="3" t="s">
        <v>163</v>
      </c>
      <c r="G38" s="3" t="s">
        <v>164</v>
      </c>
      <c r="H38" s="3" t="s">
        <v>165</v>
      </c>
      <c r="I38" s="3" t="s">
        <v>24</v>
      </c>
      <c r="J38" s="3">
        <v>20</v>
      </c>
      <c r="K38" s="21" t="s">
        <v>25</v>
      </c>
      <c r="L38" s="3">
        <v>20</v>
      </c>
      <c r="M38" s="6">
        <v>10.198</v>
      </c>
      <c r="N38" s="22"/>
    </row>
    <row r="39" ht="47" customHeight="1" spans="1:14">
      <c r="A39" s="5">
        <v>28</v>
      </c>
      <c r="B39" s="6">
        <v>2</v>
      </c>
      <c r="C39" s="3" t="s">
        <v>166</v>
      </c>
      <c r="D39" s="8" t="s">
        <v>167</v>
      </c>
      <c r="E39" s="3" t="s">
        <v>168</v>
      </c>
      <c r="F39" s="3" t="s">
        <v>169</v>
      </c>
      <c r="G39" s="3" t="s">
        <v>164</v>
      </c>
      <c r="H39" s="3" t="s">
        <v>170</v>
      </c>
      <c r="I39" s="13" t="s">
        <v>171</v>
      </c>
      <c r="J39" s="3">
        <v>50</v>
      </c>
      <c r="K39" s="21" t="s">
        <v>25</v>
      </c>
      <c r="L39" s="3">
        <v>50</v>
      </c>
      <c r="M39" s="6">
        <v>25.49</v>
      </c>
      <c r="N39" s="22"/>
    </row>
    <row r="40" ht="57" customHeight="1" spans="1:14">
      <c r="A40" s="5">
        <v>29</v>
      </c>
      <c r="B40" s="6">
        <v>3</v>
      </c>
      <c r="C40" s="3" t="s">
        <v>172</v>
      </c>
      <c r="D40" s="8" t="s">
        <v>173</v>
      </c>
      <c r="E40" s="3" t="s">
        <v>174</v>
      </c>
      <c r="F40" s="3" t="s">
        <v>174</v>
      </c>
      <c r="G40" s="3" t="s">
        <v>164</v>
      </c>
      <c r="H40" s="3" t="s">
        <v>170</v>
      </c>
      <c r="I40" s="3" t="s">
        <v>30</v>
      </c>
      <c r="J40" s="3">
        <v>50</v>
      </c>
      <c r="K40" s="21" t="s">
        <v>25</v>
      </c>
      <c r="L40" s="3">
        <v>50</v>
      </c>
      <c r="M40" s="6">
        <v>25.49</v>
      </c>
      <c r="N40" s="22"/>
    </row>
    <row r="41" ht="35" customHeight="1" spans="1:14">
      <c r="A41" s="5">
        <v>30</v>
      </c>
      <c r="B41" s="6">
        <v>4</v>
      </c>
      <c r="C41" s="3" t="s">
        <v>107</v>
      </c>
      <c r="D41" s="8" t="s">
        <v>175</v>
      </c>
      <c r="E41" s="3" t="s">
        <v>176</v>
      </c>
      <c r="F41" s="3" t="s">
        <v>176</v>
      </c>
      <c r="G41" s="3" t="s">
        <v>164</v>
      </c>
      <c r="H41" s="3" t="s">
        <v>177</v>
      </c>
      <c r="I41" s="3" t="s">
        <v>72</v>
      </c>
      <c r="J41" s="3">
        <v>20</v>
      </c>
      <c r="K41" s="21" t="s">
        <v>25</v>
      </c>
      <c r="L41" s="3">
        <v>20</v>
      </c>
      <c r="M41" s="6">
        <v>10.198</v>
      </c>
      <c r="N41" s="22"/>
    </row>
    <row r="42" ht="36" customHeight="1" spans="1:14">
      <c r="A42" s="5">
        <v>31</v>
      </c>
      <c r="B42" s="6">
        <v>5</v>
      </c>
      <c r="C42" s="3" t="s">
        <v>178</v>
      </c>
      <c r="D42" s="8" t="s">
        <v>179</v>
      </c>
      <c r="E42" s="3" t="s">
        <v>180</v>
      </c>
      <c r="F42" s="3" t="s">
        <v>180</v>
      </c>
      <c r="G42" s="3" t="s">
        <v>164</v>
      </c>
      <c r="H42" s="3" t="s">
        <v>181</v>
      </c>
      <c r="I42" s="3" t="s">
        <v>83</v>
      </c>
      <c r="J42" s="3">
        <v>20</v>
      </c>
      <c r="K42" s="21" t="s">
        <v>25</v>
      </c>
      <c r="L42" s="3">
        <v>20</v>
      </c>
      <c r="M42" s="6">
        <v>10.198</v>
      </c>
      <c r="N42" s="22"/>
    </row>
    <row r="43" ht="41" customHeight="1" spans="1:14">
      <c r="A43" s="5">
        <v>32</v>
      </c>
      <c r="B43" s="6">
        <v>6</v>
      </c>
      <c r="C43" s="3" t="s">
        <v>182</v>
      </c>
      <c r="D43" s="8" t="s">
        <v>183</v>
      </c>
      <c r="E43" s="3" t="s">
        <v>184</v>
      </c>
      <c r="F43" s="3" t="s">
        <v>185</v>
      </c>
      <c r="G43" s="3" t="s">
        <v>164</v>
      </c>
      <c r="H43" s="3" t="s">
        <v>177</v>
      </c>
      <c r="I43" s="3" t="s">
        <v>83</v>
      </c>
      <c r="J43" s="3">
        <v>20</v>
      </c>
      <c r="K43" s="21" t="s">
        <v>25</v>
      </c>
      <c r="L43" s="3">
        <v>20</v>
      </c>
      <c r="M43" s="6">
        <v>10.198</v>
      </c>
      <c r="N43" s="22"/>
    </row>
    <row r="44" ht="45" customHeight="1" spans="1:14">
      <c r="A44" s="5">
        <v>33</v>
      </c>
      <c r="B44" s="6">
        <v>7</v>
      </c>
      <c r="C44" s="3" t="s">
        <v>186</v>
      </c>
      <c r="D44" s="8" t="s">
        <v>187</v>
      </c>
      <c r="E44" s="3" t="s">
        <v>188</v>
      </c>
      <c r="F44" s="3" t="s">
        <v>188</v>
      </c>
      <c r="G44" s="3" t="s">
        <v>164</v>
      </c>
      <c r="H44" s="3" t="s">
        <v>189</v>
      </c>
      <c r="I44" s="3" t="s">
        <v>83</v>
      </c>
      <c r="J44" s="3">
        <v>20</v>
      </c>
      <c r="K44" s="21" t="s">
        <v>25</v>
      </c>
      <c r="L44" s="3">
        <v>20</v>
      </c>
      <c r="M44" s="6">
        <v>10.198</v>
      </c>
      <c r="N44" s="22"/>
    </row>
    <row r="45" ht="31.5" customHeight="1" spans="1:14">
      <c r="A45" s="5" t="s">
        <v>190</v>
      </c>
      <c r="B45" s="5"/>
      <c r="C45" s="5"/>
      <c r="D45" s="5"/>
      <c r="E45" s="5"/>
      <c r="F45" s="5"/>
      <c r="G45" s="5"/>
      <c r="H45" s="5"/>
      <c r="I45" s="5" t="s">
        <v>18</v>
      </c>
      <c r="J45" s="5">
        <v>70</v>
      </c>
      <c r="K45" s="5"/>
      <c r="L45" s="5">
        <f>SUM(L46:L47)</f>
        <v>70</v>
      </c>
      <c r="M45" s="5">
        <f>SUM(M46:M47)</f>
        <v>35.688</v>
      </c>
      <c r="N45" s="5"/>
    </row>
    <row r="46" ht="56" customHeight="1" spans="1:14">
      <c r="A46" s="5">
        <v>34</v>
      </c>
      <c r="B46" s="6">
        <v>1</v>
      </c>
      <c r="C46" s="8" t="s">
        <v>191</v>
      </c>
      <c r="D46" s="8" t="s">
        <v>192</v>
      </c>
      <c r="E46" s="3" t="s">
        <v>193</v>
      </c>
      <c r="F46" s="3" t="s">
        <v>194</v>
      </c>
      <c r="G46" s="3" t="s">
        <v>195</v>
      </c>
      <c r="H46" s="3" t="s">
        <v>196</v>
      </c>
      <c r="I46" s="3" t="s">
        <v>30</v>
      </c>
      <c r="J46" s="3">
        <v>50</v>
      </c>
      <c r="K46" s="21" t="s">
        <v>25</v>
      </c>
      <c r="L46" s="3">
        <v>50</v>
      </c>
      <c r="M46" s="6">
        <v>25.49</v>
      </c>
      <c r="N46" s="22"/>
    </row>
    <row r="47" ht="36" customHeight="1" spans="1:14">
      <c r="A47" s="5">
        <v>35</v>
      </c>
      <c r="B47" s="6">
        <v>2</v>
      </c>
      <c r="C47" s="8" t="s">
        <v>107</v>
      </c>
      <c r="D47" s="8" t="s">
        <v>197</v>
      </c>
      <c r="E47" s="3" t="s">
        <v>198</v>
      </c>
      <c r="F47" s="3" t="s">
        <v>199</v>
      </c>
      <c r="G47" s="3" t="s">
        <v>195</v>
      </c>
      <c r="H47" s="3" t="s">
        <v>200</v>
      </c>
      <c r="I47" s="3" t="s">
        <v>72</v>
      </c>
      <c r="J47" s="3">
        <v>20</v>
      </c>
      <c r="K47" s="21" t="s">
        <v>25</v>
      </c>
      <c r="L47" s="3">
        <v>20</v>
      </c>
      <c r="M47" s="6">
        <v>10.198</v>
      </c>
      <c r="N47" s="23"/>
    </row>
    <row r="48" ht="28.5" customHeight="1" spans="1:14">
      <c r="A48" s="5" t="s">
        <v>201</v>
      </c>
      <c r="B48" s="5"/>
      <c r="C48" s="5"/>
      <c r="D48" s="5"/>
      <c r="E48" s="5"/>
      <c r="F48" s="5"/>
      <c r="G48" s="5"/>
      <c r="H48" s="5"/>
      <c r="I48" s="5" t="s">
        <v>18</v>
      </c>
      <c r="J48" s="5">
        <v>130</v>
      </c>
      <c r="K48" s="5"/>
      <c r="L48" s="5">
        <f>SUM(L49:L53)</f>
        <v>130</v>
      </c>
      <c r="M48" s="5">
        <f>SUM(M49:M53)</f>
        <v>66.275</v>
      </c>
      <c r="N48" s="5"/>
    </row>
    <row r="49" ht="36" customHeight="1" spans="1:14">
      <c r="A49" s="5">
        <v>36</v>
      </c>
      <c r="B49" s="6">
        <v>1</v>
      </c>
      <c r="C49" s="8" t="s">
        <v>202</v>
      </c>
      <c r="D49" s="8" t="s">
        <v>203</v>
      </c>
      <c r="E49" s="3" t="s">
        <v>204</v>
      </c>
      <c r="F49" s="3" t="s">
        <v>204</v>
      </c>
      <c r="G49" s="3" t="s">
        <v>205</v>
      </c>
      <c r="H49" s="3" t="s">
        <v>206</v>
      </c>
      <c r="I49" s="3" t="s">
        <v>24</v>
      </c>
      <c r="J49" s="3">
        <v>20</v>
      </c>
      <c r="K49" s="21" t="s">
        <v>25</v>
      </c>
      <c r="L49" s="3">
        <v>20</v>
      </c>
      <c r="M49" s="6">
        <v>10.198</v>
      </c>
      <c r="N49" s="22"/>
    </row>
    <row r="50" ht="42" customHeight="1" spans="1:14">
      <c r="A50" s="5">
        <v>37</v>
      </c>
      <c r="B50" s="6">
        <v>2</v>
      </c>
      <c r="C50" s="8" t="s">
        <v>207</v>
      </c>
      <c r="D50" s="8" t="s">
        <v>208</v>
      </c>
      <c r="E50" s="3" t="s">
        <v>209</v>
      </c>
      <c r="F50" s="3" t="s">
        <v>210</v>
      </c>
      <c r="G50" s="3" t="s">
        <v>205</v>
      </c>
      <c r="H50" s="3" t="s">
        <v>211</v>
      </c>
      <c r="I50" s="3" t="s">
        <v>35</v>
      </c>
      <c r="J50" s="3">
        <v>30</v>
      </c>
      <c r="K50" s="21" t="s">
        <v>25</v>
      </c>
      <c r="L50" s="3">
        <v>30</v>
      </c>
      <c r="M50" s="6">
        <v>15.293</v>
      </c>
      <c r="N50" s="22"/>
    </row>
    <row r="51" ht="45" customHeight="1" spans="1:14">
      <c r="A51" s="5">
        <v>38</v>
      </c>
      <c r="B51" s="6">
        <v>3</v>
      </c>
      <c r="C51" s="8" t="s">
        <v>212</v>
      </c>
      <c r="D51" s="8" t="s">
        <v>213</v>
      </c>
      <c r="E51" s="3" t="s">
        <v>214</v>
      </c>
      <c r="F51" s="3" t="s">
        <v>214</v>
      </c>
      <c r="G51" s="3" t="s">
        <v>205</v>
      </c>
      <c r="H51" s="3" t="s">
        <v>215</v>
      </c>
      <c r="I51" s="3" t="s">
        <v>35</v>
      </c>
      <c r="J51" s="3">
        <v>30</v>
      </c>
      <c r="K51" s="21" t="s">
        <v>25</v>
      </c>
      <c r="L51" s="3">
        <v>30</v>
      </c>
      <c r="M51" s="6">
        <v>15.293</v>
      </c>
      <c r="N51" s="22"/>
    </row>
    <row r="52" ht="46" customHeight="1" spans="1:14">
      <c r="A52" s="5">
        <v>39</v>
      </c>
      <c r="B52" s="6">
        <v>4</v>
      </c>
      <c r="C52" s="8" t="s">
        <v>216</v>
      </c>
      <c r="D52" s="8" t="s">
        <v>217</v>
      </c>
      <c r="E52" s="3" t="s">
        <v>218</v>
      </c>
      <c r="F52" s="3" t="s">
        <v>218</v>
      </c>
      <c r="G52" s="3" t="s">
        <v>205</v>
      </c>
      <c r="H52" s="3" t="s">
        <v>219</v>
      </c>
      <c r="I52" s="3" t="s">
        <v>41</v>
      </c>
      <c r="J52" s="3">
        <v>30</v>
      </c>
      <c r="K52" s="21" t="s">
        <v>25</v>
      </c>
      <c r="L52" s="3">
        <v>30</v>
      </c>
      <c r="M52" s="6">
        <v>15.293</v>
      </c>
      <c r="N52" s="22"/>
    </row>
    <row r="53" ht="42" customHeight="1" spans="1:14">
      <c r="A53" s="5">
        <v>40</v>
      </c>
      <c r="B53" s="6">
        <v>5</v>
      </c>
      <c r="C53" s="8" t="s">
        <v>220</v>
      </c>
      <c r="D53" s="8" t="s">
        <v>221</v>
      </c>
      <c r="E53" s="3" t="s">
        <v>222</v>
      </c>
      <c r="F53" s="3" t="s">
        <v>222</v>
      </c>
      <c r="G53" s="3" t="s">
        <v>205</v>
      </c>
      <c r="H53" s="3" t="s">
        <v>223</v>
      </c>
      <c r="I53" s="3" t="s">
        <v>83</v>
      </c>
      <c r="J53" s="3">
        <v>20</v>
      </c>
      <c r="K53" s="21" t="s">
        <v>25</v>
      </c>
      <c r="L53" s="3">
        <v>20</v>
      </c>
      <c r="M53" s="6">
        <v>10.198</v>
      </c>
      <c r="N53" s="22"/>
    </row>
    <row r="54" ht="27.75" customHeight="1" spans="1:14">
      <c r="A54" s="5" t="s">
        <v>224</v>
      </c>
      <c r="B54" s="5"/>
      <c r="C54" s="5"/>
      <c r="D54" s="5"/>
      <c r="E54" s="5"/>
      <c r="F54" s="5"/>
      <c r="G54" s="5"/>
      <c r="H54" s="5"/>
      <c r="I54" s="5" t="s">
        <v>18</v>
      </c>
      <c r="J54" s="5">
        <v>180</v>
      </c>
      <c r="K54" s="5"/>
      <c r="L54" s="5">
        <f>SUM(L55:L58)</f>
        <v>180</v>
      </c>
      <c r="M54" s="5">
        <f>SUM(M55:M58)</f>
        <v>80.784</v>
      </c>
      <c r="N54" s="5"/>
    </row>
    <row r="55" ht="44" customHeight="1" spans="1:14">
      <c r="A55" s="5">
        <v>41</v>
      </c>
      <c r="B55" s="6">
        <v>1</v>
      </c>
      <c r="C55" s="8" t="s">
        <v>225</v>
      </c>
      <c r="D55" s="8" t="s">
        <v>226</v>
      </c>
      <c r="E55" s="3" t="s">
        <v>227</v>
      </c>
      <c r="F55" s="3" t="s">
        <v>228</v>
      </c>
      <c r="G55" s="3" t="s">
        <v>229</v>
      </c>
      <c r="H55" s="3"/>
      <c r="I55" s="3" t="s">
        <v>91</v>
      </c>
      <c r="J55" s="3">
        <v>100</v>
      </c>
      <c r="K55" s="21" t="s">
        <v>25</v>
      </c>
      <c r="L55" s="16">
        <v>100</v>
      </c>
      <c r="M55" s="6">
        <v>40</v>
      </c>
      <c r="N55" s="26" t="s">
        <v>92</v>
      </c>
    </row>
    <row r="56" ht="41" customHeight="1" spans="1:14">
      <c r="A56" s="5">
        <v>42</v>
      </c>
      <c r="B56" s="6">
        <v>2</v>
      </c>
      <c r="C56" s="8" t="s">
        <v>230</v>
      </c>
      <c r="D56" s="8" t="s">
        <v>231</v>
      </c>
      <c r="E56" s="3" t="s">
        <v>232</v>
      </c>
      <c r="F56" s="3" t="s">
        <v>232</v>
      </c>
      <c r="G56" s="3" t="s">
        <v>229</v>
      </c>
      <c r="H56" s="3" t="s">
        <v>233</v>
      </c>
      <c r="I56" s="3" t="s">
        <v>24</v>
      </c>
      <c r="J56" s="3">
        <v>20</v>
      </c>
      <c r="K56" s="21" t="s">
        <v>25</v>
      </c>
      <c r="L56" s="3">
        <v>20</v>
      </c>
      <c r="M56" s="6">
        <v>10.198</v>
      </c>
      <c r="N56" s="22"/>
    </row>
    <row r="57" ht="48" customHeight="1" spans="1:14">
      <c r="A57" s="5">
        <v>43</v>
      </c>
      <c r="B57" s="6">
        <v>3</v>
      </c>
      <c r="C57" s="8" t="s">
        <v>234</v>
      </c>
      <c r="D57" s="8" t="s">
        <v>235</v>
      </c>
      <c r="E57" s="3" t="s">
        <v>236</v>
      </c>
      <c r="F57" s="11" t="s">
        <v>237</v>
      </c>
      <c r="G57" s="3" t="s">
        <v>229</v>
      </c>
      <c r="H57" s="3" t="s">
        <v>238</v>
      </c>
      <c r="I57" s="3" t="s">
        <v>35</v>
      </c>
      <c r="J57" s="3">
        <v>30</v>
      </c>
      <c r="K57" s="21" t="s">
        <v>25</v>
      </c>
      <c r="L57" s="3">
        <v>30</v>
      </c>
      <c r="M57" s="6">
        <v>15.293</v>
      </c>
      <c r="N57" s="22"/>
    </row>
    <row r="58" ht="42" customHeight="1" spans="1:14">
      <c r="A58" s="5">
        <v>44</v>
      </c>
      <c r="B58" s="6">
        <v>4</v>
      </c>
      <c r="C58" s="12" t="s">
        <v>239</v>
      </c>
      <c r="D58" s="12" t="s">
        <v>240</v>
      </c>
      <c r="E58" s="12" t="s">
        <v>241</v>
      </c>
      <c r="F58" s="12" t="s">
        <v>242</v>
      </c>
      <c r="G58" s="12" t="s">
        <v>243</v>
      </c>
      <c r="H58" s="12" t="s">
        <v>244</v>
      </c>
      <c r="I58" s="12" t="s">
        <v>245</v>
      </c>
      <c r="J58" s="27">
        <v>30</v>
      </c>
      <c r="K58" s="21" t="s">
        <v>25</v>
      </c>
      <c r="L58" s="27">
        <v>30</v>
      </c>
      <c r="M58" s="6">
        <v>15.293</v>
      </c>
      <c r="N58" s="22"/>
    </row>
    <row r="59" ht="32.25" customHeight="1" spans="1:14">
      <c r="A59" s="5" t="s">
        <v>246</v>
      </c>
      <c r="B59" s="5"/>
      <c r="C59" s="5"/>
      <c r="D59" s="5"/>
      <c r="E59" s="5"/>
      <c r="F59" s="5"/>
      <c r="G59" s="5"/>
      <c r="H59" s="5"/>
      <c r="I59" s="5" t="s">
        <v>18</v>
      </c>
      <c r="J59" s="5">
        <v>180</v>
      </c>
      <c r="K59" s="5"/>
      <c r="L59" s="5">
        <f>SUM(L60:L62)</f>
        <v>180</v>
      </c>
      <c r="M59" s="5">
        <f>SUM(M60:M62)</f>
        <v>80.783</v>
      </c>
      <c r="N59" s="5"/>
    </row>
    <row r="60" ht="39" customHeight="1" spans="1:18">
      <c r="A60" s="5">
        <v>45</v>
      </c>
      <c r="B60" s="6">
        <v>1</v>
      </c>
      <c r="C60" s="8" t="s">
        <v>247</v>
      </c>
      <c r="D60" s="8" t="s">
        <v>248</v>
      </c>
      <c r="E60" s="3" t="s">
        <v>249</v>
      </c>
      <c r="F60" s="3" t="s">
        <v>250</v>
      </c>
      <c r="G60" s="3" t="s">
        <v>251</v>
      </c>
      <c r="H60" s="3"/>
      <c r="I60" s="3" t="s">
        <v>91</v>
      </c>
      <c r="J60" s="3">
        <v>100</v>
      </c>
      <c r="K60" s="21" t="s">
        <v>25</v>
      </c>
      <c r="L60" s="16">
        <v>100</v>
      </c>
      <c r="M60" s="6">
        <v>40</v>
      </c>
      <c r="N60" s="26" t="s">
        <v>92</v>
      </c>
      <c r="R60">
        <v>10.198</v>
      </c>
    </row>
    <row r="61" ht="46" customHeight="1" spans="1:18">
      <c r="A61" s="5">
        <v>46</v>
      </c>
      <c r="B61" s="6">
        <v>2</v>
      </c>
      <c r="C61" s="8" t="s">
        <v>252</v>
      </c>
      <c r="D61" s="8" t="s">
        <v>253</v>
      </c>
      <c r="E61" s="3" t="s">
        <v>254</v>
      </c>
      <c r="F61" s="3" t="s">
        <v>255</v>
      </c>
      <c r="G61" s="3" t="s">
        <v>251</v>
      </c>
      <c r="H61" s="3" t="s">
        <v>256</v>
      </c>
      <c r="I61" s="3" t="s">
        <v>30</v>
      </c>
      <c r="J61" s="3">
        <v>50</v>
      </c>
      <c r="K61" s="21" t="s">
        <v>25</v>
      </c>
      <c r="L61" s="3">
        <v>50</v>
      </c>
      <c r="M61" s="6">
        <v>25.49</v>
      </c>
      <c r="N61" s="22"/>
      <c r="R61">
        <v>25.49</v>
      </c>
    </row>
    <row r="62" ht="43" customHeight="1" spans="1:18">
      <c r="A62" s="5">
        <v>47</v>
      </c>
      <c r="B62" s="6">
        <v>3</v>
      </c>
      <c r="C62" s="8" t="s">
        <v>155</v>
      </c>
      <c r="D62" s="8" t="s">
        <v>257</v>
      </c>
      <c r="E62" s="3" t="s">
        <v>258</v>
      </c>
      <c r="F62" s="3" t="s">
        <v>258</v>
      </c>
      <c r="G62" s="3" t="s">
        <v>251</v>
      </c>
      <c r="H62" s="3" t="s">
        <v>256</v>
      </c>
      <c r="I62" s="3" t="s">
        <v>41</v>
      </c>
      <c r="J62" s="3">
        <v>30</v>
      </c>
      <c r="K62" s="21" t="s">
        <v>25</v>
      </c>
      <c r="L62" s="3">
        <v>30</v>
      </c>
      <c r="M62" s="6">
        <v>15.293</v>
      </c>
      <c r="N62" s="22"/>
      <c r="R62">
        <v>15.293</v>
      </c>
    </row>
    <row r="63" ht="24" customHeight="1" spans="1:14">
      <c r="A63" s="5" t="s">
        <v>259</v>
      </c>
      <c r="B63" s="5"/>
      <c r="C63" s="5"/>
      <c r="D63" s="5"/>
      <c r="E63" s="5"/>
      <c r="F63" s="5"/>
      <c r="G63" s="5"/>
      <c r="H63" s="5"/>
      <c r="I63" s="5" t="s">
        <v>18</v>
      </c>
      <c r="J63" s="5">
        <v>210</v>
      </c>
      <c r="K63" s="5"/>
      <c r="L63" s="5">
        <f>SUM(L64:L70)</f>
        <v>210</v>
      </c>
      <c r="M63" s="5">
        <f>SUM(M64:M70)</f>
        <v>107.051</v>
      </c>
      <c r="N63" s="5"/>
    </row>
    <row r="64" ht="45" customHeight="1" spans="1:14">
      <c r="A64" s="5">
        <v>48</v>
      </c>
      <c r="B64" s="6">
        <v>1</v>
      </c>
      <c r="C64" s="8" t="s">
        <v>260</v>
      </c>
      <c r="D64" s="8" t="s">
        <v>261</v>
      </c>
      <c r="E64" s="3" t="s">
        <v>262</v>
      </c>
      <c r="F64" s="3" t="s">
        <v>262</v>
      </c>
      <c r="G64" s="3" t="s">
        <v>263</v>
      </c>
      <c r="H64" s="3" t="s">
        <v>264</v>
      </c>
      <c r="I64" s="3" t="s">
        <v>35</v>
      </c>
      <c r="J64" s="3">
        <v>30</v>
      </c>
      <c r="K64" s="21" t="s">
        <v>25</v>
      </c>
      <c r="L64" s="3">
        <v>30</v>
      </c>
      <c r="M64" s="6">
        <v>15.293</v>
      </c>
      <c r="N64" s="22"/>
    </row>
    <row r="65" ht="38" customHeight="1" spans="1:14">
      <c r="A65" s="5">
        <v>49</v>
      </c>
      <c r="B65" s="6">
        <v>2</v>
      </c>
      <c r="C65" s="8" t="s">
        <v>265</v>
      </c>
      <c r="D65" s="8" t="s">
        <v>266</v>
      </c>
      <c r="E65" s="3" t="s">
        <v>267</v>
      </c>
      <c r="F65" s="3" t="s">
        <v>268</v>
      </c>
      <c r="G65" s="3" t="s">
        <v>263</v>
      </c>
      <c r="H65" s="3" t="s">
        <v>269</v>
      </c>
      <c r="I65" s="3" t="s">
        <v>35</v>
      </c>
      <c r="J65" s="3">
        <v>30</v>
      </c>
      <c r="K65" s="21" t="s">
        <v>25</v>
      </c>
      <c r="L65" s="3">
        <v>30</v>
      </c>
      <c r="M65" s="6">
        <v>15.293</v>
      </c>
      <c r="N65" s="22"/>
    </row>
    <row r="66" ht="45" customHeight="1" spans="1:14">
      <c r="A66" s="5">
        <v>50</v>
      </c>
      <c r="B66" s="6">
        <v>3</v>
      </c>
      <c r="C66" s="8" t="s">
        <v>270</v>
      </c>
      <c r="D66" s="8" t="s">
        <v>271</v>
      </c>
      <c r="E66" s="3" t="s">
        <v>272</v>
      </c>
      <c r="F66" s="3" t="s">
        <v>272</v>
      </c>
      <c r="G66" s="3" t="s">
        <v>263</v>
      </c>
      <c r="H66" s="3" t="s">
        <v>273</v>
      </c>
      <c r="I66" s="3" t="s">
        <v>35</v>
      </c>
      <c r="J66" s="3">
        <v>30</v>
      </c>
      <c r="K66" s="21" t="s">
        <v>25</v>
      </c>
      <c r="L66" s="3">
        <v>30</v>
      </c>
      <c r="M66" s="6">
        <v>15.293</v>
      </c>
      <c r="N66" s="22"/>
    </row>
    <row r="67" ht="40" customHeight="1" spans="1:14">
      <c r="A67" s="5">
        <v>51</v>
      </c>
      <c r="B67" s="6">
        <v>4</v>
      </c>
      <c r="C67" s="8" t="s">
        <v>274</v>
      </c>
      <c r="D67" s="8" t="s">
        <v>275</v>
      </c>
      <c r="E67" s="3" t="s">
        <v>276</v>
      </c>
      <c r="F67" s="3" t="s">
        <v>276</v>
      </c>
      <c r="G67" s="3" t="s">
        <v>263</v>
      </c>
      <c r="H67" s="3" t="s">
        <v>277</v>
      </c>
      <c r="I67" s="3" t="s">
        <v>35</v>
      </c>
      <c r="J67" s="3">
        <v>30</v>
      </c>
      <c r="K67" s="21" t="s">
        <v>25</v>
      </c>
      <c r="L67" s="3">
        <v>30</v>
      </c>
      <c r="M67" s="6">
        <v>15.293</v>
      </c>
      <c r="N67" s="22"/>
    </row>
    <row r="68" ht="42" customHeight="1" spans="1:14">
      <c r="A68" s="5">
        <v>52</v>
      </c>
      <c r="B68" s="6">
        <v>5</v>
      </c>
      <c r="C68" s="8" t="s">
        <v>278</v>
      </c>
      <c r="D68" s="8" t="s">
        <v>279</v>
      </c>
      <c r="E68" s="3" t="s">
        <v>280</v>
      </c>
      <c r="F68" s="3" t="s">
        <v>281</v>
      </c>
      <c r="G68" s="3" t="s">
        <v>263</v>
      </c>
      <c r="H68" s="3" t="s">
        <v>282</v>
      </c>
      <c r="I68" s="3" t="s">
        <v>35</v>
      </c>
      <c r="J68" s="3">
        <v>30</v>
      </c>
      <c r="K68" s="21" t="s">
        <v>25</v>
      </c>
      <c r="L68" s="3">
        <v>30</v>
      </c>
      <c r="M68" s="6">
        <v>15.293</v>
      </c>
      <c r="N68" s="22"/>
    </row>
    <row r="69" ht="44" customHeight="1" spans="1:14">
      <c r="A69" s="5">
        <v>53</v>
      </c>
      <c r="B69" s="6">
        <v>6</v>
      </c>
      <c r="C69" s="8" t="s">
        <v>283</v>
      </c>
      <c r="D69" s="8" t="s">
        <v>284</v>
      </c>
      <c r="E69" s="3" t="s">
        <v>285</v>
      </c>
      <c r="F69" s="3" t="s">
        <v>286</v>
      </c>
      <c r="G69" s="3" t="s">
        <v>263</v>
      </c>
      <c r="H69" s="3" t="s">
        <v>287</v>
      </c>
      <c r="I69" s="3" t="s">
        <v>35</v>
      </c>
      <c r="J69" s="3">
        <v>30</v>
      </c>
      <c r="K69" s="21" t="s">
        <v>25</v>
      </c>
      <c r="L69" s="3">
        <v>30</v>
      </c>
      <c r="M69" s="6">
        <v>15.293</v>
      </c>
      <c r="N69" s="22"/>
    </row>
    <row r="70" ht="41" customHeight="1" spans="1:14">
      <c r="A70" s="5">
        <v>54</v>
      </c>
      <c r="B70" s="6">
        <v>7</v>
      </c>
      <c r="C70" s="22" t="s">
        <v>288</v>
      </c>
      <c r="D70" s="22" t="s">
        <v>289</v>
      </c>
      <c r="E70" s="16" t="s">
        <v>290</v>
      </c>
      <c r="F70" s="16" t="s">
        <v>290</v>
      </c>
      <c r="G70" s="3" t="s">
        <v>263</v>
      </c>
      <c r="H70" s="16" t="s">
        <v>273</v>
      </c>
      <c r="I70" s="3" t="s">
        <v>41</v>
      </c>
      <c r="J70" s="3">
        <v>30</v>
      </c>
      <c r="K70" s="21" t="s">
        <v>25</v>
      </c>
      <c r="L70" s="3">
        <v>30</v>
      </c>
      <c r="M70" s="6">
        <v>15.293</v>
      </c>
      <c r="N70" s="23"/>
    </row>
    <row r="71" ht="25" customHeight="1" spans="1:14">
      <c r="A71" s="5" t="s">
        <v>291</v>
      </c>
      <c r="B71" s="5"/>
      <c r="C71" s="5"/>
      <c r="D71" s="5"/>
      <c r="E71" s="5"/>
      <c r="F71" s="5"/>
      <c r="G71" s="5"/>
      <c r="H71" s="5"/>
      <c r="I71" s="5" t="s">
        <v>18</v>
      </c>
      <c r="J71" s="5">
        <v>50</v>
      </c>
      <c r="K71" s="5"/>
      <c r="L71" s="5">
        <f>SUM(L72)</f>
        <v>50</v>
      </c>
      <c r="M71" s="5">
        <f>SUM(M72)</f>
        <v>25.49</v>
      </c>
      <c r="N71" s="29"/>
    </row>
    <row r="72" ht="44" customHeight="1" spans="1:14">
      <c r="A72" s="5">
        <v>55</v>
      </c>
      <c r="B72" s="6">
        <v>1</v>
      </c>
      <c r="C72" s="8" t="s">
        <v>292</v>
      </c>
      <c r="D72" s="8" t="s">
        <v>293</v>
      </c>
      <c r="E72" s="3" t="s">
        <v>294</v>
      </c>
      <c r="F72" s="3" t="s">
        <v>294</v>
      </c>
      <c r="G72" s="3" t="s">
        <v>295</v>
      </c>
      <c r="H72" s="3"/>
      <c r="I72" s="3" t="s">
        <v>30</v>
      </c>
      <c r="J72" s="3">
        <v>50</v>
      </c>
      <c r="K72" s="21" t="s">
        <v>25</v>
      </c>
      <c r="L72" s="3">
        <v>50</v>
      </c>
      <c r="M72" s="6">
        <v>25.49</v>
      </c>
      <c r="N72" s="23"/>
    </row>
  </sheetData>
  <mergeCells count="28">
    <mergeCell ref="A1:N1"/>
    <mergeCell ref="G2:H2"/>
    <mergeCell ref="A4:I4"/>
    <mergeCell ref="A5:H5"/>
    <mergeCell ref="A12:H12"/>
    <mergeCell ref="A18:H18"/>
    <mergeCell ref="A21:H21"/>
    <mergeCell ref="A26:H26"/>
    <mergeCell ref="A29:H29"/>
    <mergeCell ref="A37:H37"/>
    <mergeCell ref="A45:H45"/>
    <mergeCell ref="A48:H48"/>
    <mergeCell ref="A54:H54"/>
    <mergeCell ref="A59:H59"/>
    <mergeCell ref="A63:H63"/>
    <mergeCell ref="A71:H71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  <mergeCell ref="M2:M3"/>
    <mergeCell ref="N2:N3"/>
  </mergeCells>
  <pageMargins left="0.707638888888889" right="0.707638888888889" top="0.747916666666667" bottom="0.747916666666667" header="0.313888888888889" footer="0.313888888888889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分乡镇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2019-12-23T08:20:46Z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