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2023年3月-2024年10月" sheetId="2" r:id="rId1"/>
  </sheets>
  <calcPr calcId="144525"/>
</workbook>
</file>

<file path=xl/calcChain.xml><?xml version="1.0" encoding="utf-8"?>
<calcChain xmlns="http://schemas.openxmlformats.org/spreadsheetml/2006/main">
  <c r="K29" i="2"/>
  <c r="F29"/>
  <c r="E29"/>
  <c r="K28"/>
  <c r="F28"/>
  <c r="K27"/>
  <c r="K26"/>
  <c r="K25"/>
  <c r="K24"/>
  <c r="K23"/>
  <c r="K22"/>
  <c r="F22"/>
  <c r="K21"/>
  <c r="K20"/>
  <c r="K19"/>
  <c r="K18"/>
  <c r="F18"/>
  <c r="K17"/>
  <c r="K16"/>
  <c r="K15"/>
  <c r="K14"/>
  <c r="F14"/>
  <c r="K13"/>
  <c r="F13"/>
  <c r="K12"/>
  <c r="K11"/>
  <c r="K10"/>
  <c r="F10"/>
  <c r="K9"/>
  <c r="K8"/>
  <c r="K7"/>
  <c r="K6"/>
  <c r="K5"/>
  <c r="F5"/>
</calcChain>
</file>

<file path=xl/sharedStrings.xml><?xml version="1.0" encoding="utf-8"?>
<sst xmlns="http://schemas.openxmlformats.org/spreadsheetml/2006/main" count="108" uniqueCount="91">
  <si>
    <t>大冶市规模养殖场(小区)养殖环节病死猪无害化处理补助明细表</t>
  </si>
  <si>
    <t>日期</t>
  </si>
  <si>
    <t>1/1</t>
  </si>
  <si>
    <t>序号</t>
  </si>
  <si>
    <t>乡镇（街道办）名称</t>
  </si>
  <si>
    <t>村（社区）名称</t>
  </si>
  <si>
    <t>养殖场名称</t>
  </si>
  <si>
    <t>饲养量（头）</t>
  </si>
  <si>
    <t>无害化处理数量（头）</t>
  </si>
  <si>
    <t xml:space="preserve">处理方式 </t>
  </si>
  <si>
    <t>负责人</t>
  </si>
  <si>
    <t>深埋</t>
  </si>
  <si>
    <t>化制</t>
  </si>
  <si>
    <t>高温发酵</t>
  </si>
  <si>
    <t>化学处理</t>
  </si>
  <si>
    <t>焚烧</t>
  </si>
  <si>
    <t>其他</t>
  </si>
  <si>
    <t>金山店</t>
  </si>
  <si>
    <t>梓鑫种养殖农民专业合作社</t>
  </si>
  <si>
    <t>柯春连</t>
  </si>
  <si>
    <t>保安镇</t>
  </si>
  <si>
    <t>凤莲猪场</t>
  </si>
  <si>
    <t>罗凤莲</t>
  </si>
  <si>
    <t>陈贵镇</t>
  </si>
  <si>
    <t>欧家港村</t>
  </si>
  <si>
    <t>大冶德震农牧有限公司</t>
  </si>
  <si>
    <t>夏丽丽</t>
  </si>
  <si>
    <t>小雷山村</t>
  </si>
  <si>
    <t>大冶市陈贵黄龙畈养殖场</t>
  </si>
  <si>
    <t>江添受村</t>
  </si>
  <si>
    <t>添寿农牧有限公司</t>
  </si>
  <si>
    <t>童荣兵</t>
  </si>
  <si>
    <t>大冶祥强养殖场</t>
  </si>
  <si>
    <t>陈胜武</t>
  </si>
  <si>
    <t>红烨养殖场　</t>
  </si>
  <si>
    <t>陈福华</t>
  </si>
  <si>
    <t>三航农业科技有限公司</t>
  </si>
  <si>
    <t>陈晓东</t>
  </si>
  <si>
    <t>天蓬种养殖专业合作社</t>
  </si>
  <si>
    <t>袁春芳</t>
  </si>
  <si>
    <t>大萁铺镇</t>
  </si>
  <si>
    <t>东角山村</t>
  </si>
  <si>
    <t>鑫东农业生态有限公司养殖场</t>
  </si>
  <si>
    <t>吕聪</t>
  </si>
  <si>
    <t>还地桥镇</t>
  </si>
  <si>
    <t>煤矿村</t>
  </si>
  <si>
    <t>富众生猪养殖合作社</t>
  </si>
  <si>
    <t>陈小平</t>
  </si>
  <si>
    <t>秀山村</t>
  </si>
  <si>
    <t>益鑫养殖场</t>
  </si>
  <si>
    <t>熊新华</t>
  </si>
  <si>
    <t>茗山乡</t>
  </si>
  <si>
    <t>华若村</t>
  </si>
  <si>
    <t>武汉中粮茗山良种场</t>
  </si>
  <si>
    <t>王千程</t>
  </si>
  <si>
    <t>君山农牧有限公司</t>
  </si>
  <si>
    <t>江慧俭</t>
  </si>
  <si>
    <t>金湖街道</t>
  </si>
  <si>
    <t>彩畈村</t>
  </si>
  <si>
    <t>创丰种养殖专业合作社</t>
  </si>
  <si>
    <t>黄建明</t>
  </si>
  <si>
    <t>谷文村</t>
  </si>
  <si>
    <t>大冶金梅养殖合作社</t>
  </si>
  <si>
    <t>许东林</t>
  </si>
  <si>
    <t>汪拳村</t>
  </si>
  <si>
    <t>大冶市鑫牧家庭农场</t>
  </si>
  <si>
    <t>汪召文</t>
  </si>
  <si>
    <t>铜山村</t>
  </si>
  <si>
    <t>康达养殖场</t>
  </si>
  <si>
    <t>柯江雨</t>
  </si>
  <si>
    <t>刘合德养殖场</t>
  </si>
  <si>
    <t>刘江波</t>
  </si>
  <si>
    <t>金牛</t>
  </si>
  <si>
    <t>泉波村</t>
  </si>
  <si>
    <t>汇荣生态农业发展有限公司</t>
  </si>
  <si>
    <t>柯其宇</t>
  </si>
  <si>
    <t>刘仁八镇</t>
  </si>
  <si>
    <t>大庄村</t>
  </si>
  <si>
    <t>晶晶生态养殖场</t>
  </si>
  <si>
    <t>刘晶晶</t>
  </si>
  <si>
    <t>刘仁八华琴种养殖专业合作社</t>
  </si>
  <si>
    <t>刘华雄</t>
  </si>
  <si>
    <t>刘仁八村</t>
  </si>
  <si>
    <t>刘仁八镇玉屏山庄养殖场</t>
  </si>
  <si>
    <t>刘金诚</t>
  </si>
  <si>
    <t>合 计</t>
  </si>
  <si>
    <t>统计人</t>
  </si>
  <si>
    <t>审核人</t>
  </si>
  <si>
    <t>2023-03-01 至 2024-10-31 止</t>
  </si>
  <si>
    <t>大冶市还地桥聚宝盆养殖场</t>
  </si>
  <si>
    <t>柯育鹏</t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</si>
</sst>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  <scheme val="minor"/>
    </font>
    <font>
      <sz val="15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0"/>
      <name val="宋体"/>
      <charset val="134"/>
      <scheme val="minor"/>
    </font>
    <font>
      <sz val="10"/>
      <color rgb="FF0000FF"/>
      <name val="SimSun"/>
      <charset val="134"/>
    </font>
    <font>
      <sz val="10"/>
      <name val="方正小标宋简体"/>
      <charset val="134"/>
    </font>
    <font>
      <sz val="10"/>
      <color theme="1"/>
      <name val="宋体"/>
      <family val="3"/>
      <charset val="134"/>
      <scheme val="minor"/>
    </font>
    <font>
      <sz val="9"/>
      <color rgb="FF0000FF"/>
      <name val="SimSun"/>
      <charset val="134"/>
    </font>
    <font>
      <sz val="10"/>
      <color rgb="FF000000"/>
      <name val="微软雅黑"/>
      <family val="2"/>
      <charset val="134"/>
    </font>
    <font>
      <b/>
      <sz val="10"/>
      <name val="SimSun"/>
      <charset val="134"/>
    </font>
    <font>
      <sz val="8"/>
      <name val="SimSun"/>
      <charset val="134"/>
    </font>
    <font>
      <sz val="10"/>
      <color rgb="FF000000"/>
      <name val="SimSun"/>
      <charset val="134"/>
    </font>
    <font>
      <b/>
      <sz val="9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8"/>
  <sheetViews>
    <sheetView tabSelected="1" topLeftCell="A37" workbookViewId="0">
      <selection activeCell="P21" sqref="P21"/>
    </sheetView>
  </sheetViews>
  <sheetFormatPr defaultColWidth="9" defaultRowHeight="13.5"/>
  <cols>
    <col min="1" max="1" width="10" style="1" customWidth="1"/>
    <col min="2" max="2" width="8.375" style="1" customWidth="1"/>
    <col min="3" max="3" width="14.5" style="1" customWidth="1"/>
    <col min="4" max="4" width="27.25" style="1" customWidth="1"/>
    <col min="5" max="5" width="10.625" style="1" customWidth="1"/>
    <col min="6" max="6" width="12.5" style="1" customWidth="1"/>
    <col min="7" max="7" width="4" style="1" customWidth="1"/>
    <col min="8" max="8" width="4.25" style="1" customWidth="1"/>
    <col min="9" max="9" width="4" style="1" customWidth="1"/>
    <col min="10" max="10" width="3.375" style="1" customWidth="1"/>
    <col min="11" max="11" width="8.625" style="1" customWidth="1"/>
    <col min="12" max="12" width="4" style="1" customWidth="1"/>
    <col min="13" max="13" width="9.25" style="1" customWidth="1"/>
    <col min="14" max="14" width="20.25" style="1" customWidth="1"/>
    <col min="15" max="16384" width="9" style="1"/>
  </cols>
  <sheetData>
    <row r="1" spans="1:13" ht="30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4.25" customHeight="1">
      <c r="A2" s="2" t="s">
        <v>1</v>
      </c>
      <c r="B2" s="30" t="s">
        <v>88</v>
      </c>
      <c r="C2" s="30"/>
      <c r="D2" s="30"/>
      <c r="E2" s="2"/>
      <c r="F2" s="2"/>
      <c r="G2" s="2"/>
      <c r="H2" s="2"/>
      <c r="I2" s="2"/>
      <c r="J2" s="2"/>
      <c r="K2" s="20"/>
      <c r="L2" s="2"/>
      <c r="M2" s="2" t="s">
        <v>2</v>
      </c>
    </row>
    <row r="3" spans="1:13" ht="21" customHeight="1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/>
      <c r="I3" s="31"/>
      <c r="J3" s="31"/>
      <c r="K3" s="31"/>
      <c r="L3" s="31"/>
      <c r="M3" s="31" t="s">
        <v>10</v>
      </c>
    </row>
    <row r="4" spans="1:13" ht="24" customHeight="1">
      <c r="A4" s="31"/>
      <c r="B4" s="31"/>
      <c r="C4" s="31"/>
      <c r="D4" s="31"/>
      <c r="E4" s="31"/>
      <c r="F4" s="31"/>
      <c r="G4" s="3" t="s">
        <v>11</v>
      </c>
      <c r="H4" s="3" t="s">
        <v>12</v>
      </c>
      <c r="I4" s="21" t="s">
        <v>13</v>
      </c>
      <c r="J4" s="21" t="s">
        <v>14</v>
      </c>
      <c r="K4" s="22" t="s">
        <v>15</v>
      </c>
      <c r="L4" s="3" t="s">
        <v>16</v>
      </c>
      <c r="M4" s="31"/>
    </row>
    <row r="5" spans="1:13" ht="21" customHeight="1">
      <c r="A5" s="4">
        <v>1</v>
      </c>
      <c r="B5" s="4" t="s">
        <v>17</v>
      </c>
      <c r="C5" s="5"/>
      <c r="D5" s="6" t="s">
        <v>18</v>
      </c>
      <c r="E5" s="4"/>
      <c r="F5" s="4">
        <f>214+144</f>
        <v>358</v>
      </c>
      <c r="G5" s="4">
        <v>0</v>
      </c>
      <c r="H5" s="7">
        <v>0</v>
      </c>
      <c r="I5" s="7">
        <v>0</v>
      </c>
      <c r="J5" s="7">
        <v>0</v>
      </c>
      <c r="K5" s="7">
        <f t="shared" ref="K5:K15" si="0">F5</f>
        <v>358</v>
      </c>
      <c r="L5" s="7">
        <v>0</v>
      </c>
      <c r="M5" s="23" t="s">
        <v>19</v>
      </c>
    </row>
    <row r="6" spans="1:13" ht="21" customHeight="1">
      <c r="A6" s="4">
        <v>2</v>
      </c>
      <c r="B6" s="4" t="s">
        <v>20</v>
      </c>
      <c r="C6" s="5"/>
      <c r="D6" s="6" t="s">
        <v>21</v>
      </c>
      <c r="E6" s="4"/>
      <c r="F6" s="4">
        <v>114</v>
      </c>
      <c r="G6" s="8"/>
      <c r="H6" s="9"/>
      <c r="I6" s="9"/>
      <c r="J6" s="9"/>
      <c r="K6" s="7">
        <f t="shared" si="0"/>
        <v>114</v>
      </c>
      <c r="L6" s="9"/>
      <c r="M6" s="24" t="s">
        <v>22</v>
      </c>
    </row>
    <row r="7" spans="1:13" ht="21" customHeight="1">
      <c r="A7" s="4">
        <v>3</v>
      </c>
      <c r="B7" s="4" t="s">
        <v>23</v>
      </c>
      <c r="C7" s="5" t="s">
        <v>24</v>
      </c>
      <c r="D7" s="10" t="s">
        <v>25</v>
      </c>
      <c r="E7" s="4">
        <v>5000</v>
      </c>
      <c r="F7" s="4">
        <v>351</v>
      </c>
      <c r="G7" s="8">
        <v>0</v>
      </c>
      <c r="H7" s="11">
        <v>0</v>
      </c>
      <c r="I7" s="11">
        <v>0</v>
      </c>
      <c r="J7" s="11">
        <v>0</v>
      </c>
      <c r="K7" s="7">
        <f t="shared" si="0"/>
        <v>351</v>
      </c>
      <c r="L7" s="11">
        <v>0</v>
      </c>
      <c r="M7" s="11" t="s">
        <v>26</v>
      </c>
    </row>
    <row r="8" spans="1:13" ht="21" customHeight="1">
      <c r="A8" s="4">
        <v>4</v>
      </c>
      <c r="B8" s="4" t="s">
        <v>23</v>
      </c>
      <c r="C8" s="5" t="s">
        <v>27</v>
      </c>
      <c r="D8" s="10" t="s">
        <v>28</v>
      </c>
      <c r="E8" s="4">
        <v>20000</v>
      </c>
      <c r="F8" s="4">
        <v>691</v>
      </c>
      <c r="G8" s="8">
        <v>0</v>
      </c>
      <c r="H8" s="11">
        <v>0</v>
      </c>
      <c r="I8" s="11">
        <v>0</v>
      </c>
      <c r="J8" s="11">
        <v>0</v>
      </c>
      <c r="K8" s="7">
        <f t="shared" si="0"/>
        <v>691</v>
      </c>
      <c r="L8" s="11">
        <v>0</v>
      </c>
      <c r="M8" s="11" t="s">
        <v>26</v>
      </c>
    </row>
    <row r="9" spans="1:13" ht="21" customHeight="1">
      <c r="A9" s="4">
        <v>5</v>
      </c>
      <c r="B9" s="4" t="s">
        <v>23</v>
      </c>
      <c r="C9" s="5" t="s">
        <v>29</v>
      </c>
      <c r="D9" s="10" t="s">
        <v>30</v>
      </c>
      <c r="E9" s="4">
        <v>3287</v>
      </c>
      <c r="F9" s="4">
        <v>17</v>
      </c>
      <c r="G9" s="8">
        <v>0</v>
      </c>
      <c r="H9" s="11">
        <v>0</v>
      </c>
      <c r="I9" s="11">
        <v>0</v>
      </c>
      <c r="J9" s="11">
        <v>0</v>
      </c>
      <c r="K9" s="7">
        <f t="shared" si="0"/>
        <v>17</v>
      </c>
      <c r="L9" s="11">
        <v>0</v>
      </c>
      <c r="M9" s="25" t="s">
        <v>31</v>
      </c>
    </row>
    <row r="10" spans="1:13" ht="21" customHeight="1">
      <c r="A10" s="4">
        <v>6</v>
      </c>
      <c r="B10" s="4" t="s">
        <v>23</v>
      </c>
      <c r="C10" s="5"/>
      <c r="D10" s="12" t="s">
        <v>32</v>
      </c>
      <c r="E10" s="4"/>
      <c r="F10" s="4">
        <f>240+35</f>
        <v>275</v>
      </c>
      <c r="G10" s="8">
        <v>0</v>
      </c>
      <c r="H10" s="11">
        <v>0</v>
      </c>
      <c r="I10" s="11">
        <v>0</v>
      </c>
      <c r="J10" s="11">
        <v>0</v>
      </c>
      <c r="K10" s="7">
        <f t="shared" si="0"/>
        <v>275</v>
      </c>
      <c r="L10" s="11"/>
      <c r="M10" s="25" t="s">
        <v>33</v>
      </c>
    </row>
    <row r="11" spans="1:13" ht="21" customHeight="1">
      <c r="A11" s="4">
        <v>7</v>
      </c>
      <c r="B11" s="4" t="s">
        <v>23</v>
      </c>
      <c r="C11" s="5"/>
      <c r="D11" s="6" t="s">
        <v>34</v>
      </c>
      <c r="E11" s="4"/>
      <c r="F11" s="4">
        <v>482</v>
      </c>
      <c r="G11" s="8"/>
      <c r="H11" s="11"/>
      <c r="I11" s="11"/>
      <c r="J11" s="11"/>
      <c r="K11" s="7">
        <f t="shared" si="0"/>
        <v>482</v>
      </c>
      <c r="L11" s="11"/>
      <c r="M11" s="25" t="s">
        <v>35</v>
      </c>
    </row>
    <row r="12" spans="1:13" ht="21" customHeight="1">
      <c r="A12" s="4">
        <v>8</v>
      </c>
      <c r="B12" s="4" t="s">
        <v>23</v>
      </c>
      <c r="C12" s="5"/>
      <c r="D12" s="6" t="s">
        <v>36</v>
      </c>
      <c r="E12" s="4"/>
      <c r="F12" s="4">
        <v>267</v>
      </c>
      <c r="G12" s="8"/>
      <c r="H12" s="11"/>
      <c r="I12" s="11"/>
      <c r="J12" s="11"/>
      <c r="K12" s="7">
        <f t="shared" si="0"/>
        <v>267</v>
      </c>
      <c r="L12" s="11"/>
      <c r="M12" s="25" t="s">
        <v>37</v>
      </c>
    </row>
    <row r="13" spans="1:13" ht="21" customHeight="1">
      <c r="A13" s="4">
        <v>9</v>
      </c>
      <c r="B13" s="4" t="s">
        <v>23</v>
      </c>
      <c r="C13" s="5"/>
      <c r="D13" s="13" t="s">
        <v>38</v>
      </c>
      <c r="E13" s="4"/>
      <c r="F13" s="4">
        <f>42+242</f>
        <v>284</v>
      </c>
      <c r="G13" s="8"/>
      <c r="H13" s="11"/>
      <c r="I13" s="11"/>
      <c r="J13" s="11"/>
      <c r="K13" s="7">
        <f t="shared" si="0"/>
        <v>284</v>
      </c>
      <c r="L13" s="11"/>
      <c r="M13" s="25" t="s">
        <v>39</v>
      </c>
    </row>
    <row r="14" spans="1:13" ht="21" customHeight="1">
      <c r="A14" s="4">
        <v>10</v>
      </c>
      <c r="B14" s="4" t="s">
        <v>40</v>
      </c>
      <c r="C14" s="5" t="s">
        <v>41</v>
      </c>
      <c r="D14" s="14" t="s">
        <v>42</v>
      </c>
      <c r="E14" s="4">
        <v>15000</v>
      </c>
      <c r="F14" s="4">
        <f>453+4</f>
        <v>457</v>
      </c>
      <c r="G14" s="8">
        <v>0</v>
      </c>
      <c r="H14" s="11">
        <v>0</v>
      </c>
      <c r="I14" s="11">
        <v>0</v>
      </c>
      <c r="J14" s="11">
        <v>0</v>
      </c>
      <c r="K14" s="7">
        <f t="shared" si="0"/>
        <v>457</v>
      </c>
      <c r="L14" s="11">
        <v>0</v>
      </c>
      <c r="M14" s="11" t="s">
        <v>43</v>
      </c>
    </row>
    <row r="15" spans="1:13" ht="21" customHeight="1">
      <c r="A15" s="4">
        <v>11</v>
      </c>
      <c r="B15" s="4" t="s">
        <v>44</v>
      </c>
      <c r="C15" s="5" t="s">
        <v>45</v>
      </c>
      <c r="D15" s="10" t="s">
        <v>46</v>
      </c>
      <c r="E15" s="4">
        <v>4286</v>
      </c>
      <c r="F15" s="4"/>
      <c r="G15" s="8">
        <v>0</v>
      </c>
      <c r="H15" s="11">
        <v>0</v>
      </c>
      <c r="I15" s="11">
        <v>0</v>
      </c>
      <c r="J15" s="11">
        <v>0</v>
      </c>
      <c r="K15" s="7">
        <f t="shared" si="0"/>
        <v>0</v>
      </c>
      <c r="L15" s="11">
        <v>0</v>
      </c>
      <c r="M15" s="11" t="s">
        <v>47</v>
      </c>
    </row>
    <row r="16" spans="1:13" ht="21" customHeight="1">
      <c r="A16" s="4">
        <v>12</v>
      </c>
      <c r="B16" s="4" t="s">
        <v>44</v>
      </c>
      <c r="C16" s="5"/>
      <c r="D16" s="6" t="s">
        <v>89</v>
      </c>
      <c r="E16" s="4"/>
      <c r="F16" s="4">
        <v>40</v>
      </c>
      <c r="G16" s="8">
        <v>0</v>
      </c>
      <c r="H16" s="11">
        <v>0</v>
      </c>
      <c r="I16" s="11">
        <v>0</v>
      </c>
      <c r="J16" s="11">
        <v>0</v>
      </c>
      <c r="K16" s="7">
        <f t="shared" ref="K16:K28" si="1">F16</f>
        <v>40</v>
      </c>
      <c r="L16" s="11">
        <v>0</v>
      </c>
      <c r="M16" s="11" t="s">
        <v>90</v>
      </c>
    </row>
    <row r="17" spans="1:13" ht="21" customHeight="1">
      <c r="A17" s="4">
        <v>13</v>
      </c>
      <c r="B17" s="4" t="s">
        <v>44</v>
      </c>
      <c r="C17" s="5" t="s">
        <v>48</v>
      </c>
      <c r="D17" s="10" t="s">
        <v>49</v>
      </c>
      <c r="E17" s="4">
        <v>8000</v>
      </c>
      <c r="F17" s="4">
        <v>52</v>
      </c>
      <c r="G17" s="8">
        <v>0</v>
      </c>
      <c r="H17" s="11">
        <v>0</v>
      </c>
      <c r="I17" s="11">
        <v>0</v>
      </c>
      <c r="J17" s="11">
        <v>0</v>
      </c>
      <c r="K17" s="7">
        <f t="shared" si="1"/>
        <v>52</v>
      </c>
      <c r="L17" s="11">
        <v>0</v>
      </c>
      <c r="M17" s="11" t="s">
        <v>50</v>
      </c>
    </row>
    <row r="18" spans="1:13" ht="21" customHeight="1">
      <c r="A18" s="4">
        <v>14</v>
      </c>
      <c r="B18" s="4" t="s">
        <v>51</v>
      </c>
      <c r="C18" s="5" t="s">
        <v>52</v>
      </c>
      <c r="D18" s="10" t="s">
        <v>53</v>
      </c>
      <c r="E18" s="4">
        <v>135000</v>
      </c>
      <c r="F18" s="4">
        <f>22925+2893</f>
        <v>25818</v>
      </c>
      <c r="G18" s="8">
        <v>0</v>
      </c>
      <c r="H18" s="11">
        <v>0</v>
      </c>
      <c r="I18" s="11">
        <v>0</v>
      </c>
      <c r="J18" s="11">
        <v>0</v>
      </c>
      <c r="K18" s="7">
        <f t="shared" si="1"/>
        <v>25818</v>
      </c>
      <c r="L18" s="11">
        <v>0</v>
      </c>
      <c r="M18" s="11" t="s">
        <v>54</v>
      </c>
    </row>
    <row r="19" spans="1:13" ht="21" customHeight="1">
      <c r="A19" s="4">
        <v>15</v>
      </c>
      <c r="B19" s="4" t="s">
        <v>51</v>
      </c>
      <c r="C19" s="5"/>
      <c r="D19" s="6" t="s">
        <v>55</v>
      </c>
      <c r="E19" s="4"/>
      <c r="F19" s="4">
        <v>69</v>
      </c>
      <c r="G19" s="8"/>
      <c r="H19" s="11"/>
      <c r="I19" s="11"/>
      <c r="J19" s="11"/>
      <c r="K19" s="7">
        <f t="shared" si="1"/>
        <v>69</v>
      </c>
      <c r="L19" s="11"/>
      <c r="M19" s="11" t="s">
        <v>56</v>
      </c>
    </row>
    <row r="20" spans="1:13" ht="21" customHeight="1">
      <c r="A20" s="4">
        <v>16</v>
      </c>
      <c r="B20" s="4" t="s">
        <v>57</v>
      </c>
      <c r="C20" s="5" t="s">
        <v>58</v>
      </c>
      <c r="D20" s="10" t="s">
        <v>59</v>
      </c>
      <c r="E20" s="4">
        <v>4000</v>
      </c>
      <c r="F20" s="4">
        <v>266</v>
      </c>
      <c r="G20" s="8">
        <v>0</v>
      </c>
      <c r="H20" s="11">
        <v>0</v>
      </c>
      <c r="I20" s="11">
        <v>0</v>
      </c>
      <c r="J20" s="11">
        <v>0</v>
      </c>
      <c r="K20" s="7">
        <f t="shared" si="1"/>
        <v>266</v>
      </c>
      <c r="L20" s="11">
        <v>0</v>
      </c>
      <c r="M20" s="25" t="s">
        <v>60</v>
      </c>
    </row>
    <row r="21" spans="1:13" ht="21" customHeight="1">
      <c r="A21" s="4">
        <v>17</v>
      </c>
      <c r="B21" s="4" t="s">
        <v>57</v>
      </c>
      <c r="C21" s="5" t="s">
        <v>61</v>
      </c>
      <c r="D21" s="10" t="s">
        <v>62</v>
      </c>
      <c r="E21" s="4">
        <v>15000</v>
      </c>
      <c r="F21" s="4"/>
      <c r="G21" s="8">
        <v>0</v>
      </c>
      <c r="H21" s="11">
        <v>0</v>
      </c>
      <c r="I21" s="11">
        <v>0</v>
      </c>
      <c r="J21" s="11">
        <v>0</v>
      </c>
      <c r="K21" s="7">
        <f t="shared" si="1"/>
        <v>0</v>
      </c>
      <c r="L21" s="11">
        <v>0</v>
      </c>
      <c r="M21" s="25" t="s">
        <v>63</v>
      </c>
    </row>
    <row r="22" spans="1:13" ht="21" customHeight="1">
      <c r="A22" s="4">
        <v>18</v>
      </c>
      <c r="B22" s="4" t="s">
        <v>57</v>
      </c>
      <c r="C22" s="5" t="s">
        <v>64</v>
      </c>
      <c r="D22" s="10" t="s">
        <v>65</v>
      </c>
      <c r="E22" s="4">
        <v>2600</v>
      </c>
      <c r="F22" s="4">
        <f>154+284</f>
        <v>438</v>
      </c>
      <c r="G22" s="8">
        <v>0</v>
      </c>
      <c r="H22" s="11">
        <v>0</v>
      </c>
      <c r="I22" s="11">
        <v>0</v>
      </c>
      <c r="J22" s="11">
        <v>0</v>
      </c>
      <c r="K22" s="7">
        <f t="shared" si="1"/>
        <v>438</v>
      </c>
      <c r="L22" s="11">
        <v>0</v>
      </c>
      <c r="M22" s="25" t="s">
        <v>66</v>
      </c>
    </row>
    <row r="23" spans="1:13" ht="21" customHeight="1">
      <c r="A23" s="4">
        <v>19</v>
      </c>
      <c r="B23" s="4" t="s">
        <v>57</v>
      </c>
      <c r="C23" s="5" t="s">
        <v>67</v>
      </c>
      <c r="D23" s="10" t="s">
        <v>68</v>
      </c>
      <c r="E23" s="4">
        <v>2500</v>
      </c>
      <c r="F23" s="4">
        <v>25</v>
      </c>
      <c r="G23" s="15">
        <v>0</v>
      </c>
      <c r="H23" s="11">
        <v>0</v>
      </c>
      <c r="I23" s="11">
        <v>0</v>
      </c>
      <c r="J23" s="11">
        <v>0</v>
      </c>
      <c r="K23" s="7">
        <f t="shared" si="1"/>
        <v>25</v>
      </c>
      <c r="L23" s="11">
        <v>0</v>
      </c>
      <c r="M23" s="25" t="s">
        <v>69</v>
      </c>
    </row>
    <row r="24" spans="1:13" ht="21" customHeight="1">
      <c r="A24" s="4">
        <v>20</v>
      </c>
      <c r="B24" s="4" t="s">
        <v>57</v>
      </c>
      <c r="C24" s="5" t="s">
        <v>58</v>
      </c>
      <c r="D24" s="10" t="s">
        <v>70</v>
      </c>
      <c r="E24" s="4">
        <v>7000</v>
      </c>
      <c r="F24" s="4">
        <v>86</v>
      </c>
      <c r="G24" s="4">
        <v>0</v>
      </c>
      <c r="H24" s="16">
        <v>0</v>
      </c>
      <c r="I24" s="16">
        <v>0</v>
      </c>
      <c r="J24" s="16">
        <v>0</v>
      </c>
      <c r="K24" s="7">
        <f t="shared" si="1"/>
        <v>86</v>
      </c>
      <c r="L24" s="16">
        <v>0</v>
      </c>
      <c r="M24" s="26" t="s">
        <v>71</v>
      </c>
    </row>
    <row r="25" spans="1:13" ht="21" customHeight="1">
      <c r="A25" s="4">
        <v>21</v>
      </c>
      <c r="B25" s="4" t="s">
        <v>72</v>
      </c>
      <c r="C25" s="5" t="s">
        <v>73</v>
      </c>
      <c r="D25" s="10" t="s">
        <v>74</v>
      </c>
      <c r="E25" s="7">
        <v>2950</v>
      </c>
      <c r="F25" s="7">
        <v>45</v>
      </c>
      <c r="G25" s="7">
        <v>0</v>
      </c>
      <c r="H25" s="7">
        <v>0</v>
      </c>
      <c r="I25" s="7">
        <v>0</v>
      </c>
      <c r="J25" s="7">
        <v>0</v>
      </c>
      <c r="K25" s="7">
        <f t="shared" si="1"/>
        <v>45</v>
      </c>
      <c r="L25" s="7">
        <v>0</v>
      </c>
      <c r="M25" s="7" t="s">
        <v>75</v>
      </c>
    </row>
    <row r="26" spans="1:13" ht="21" customHeight="1">
      <c r="A26" s="4">
        <v>22</v>
      </c>
      <c r="B26" s="4" t="s">
        <v>76</v>
      </c>
      <c r="C26" s="5" t="s">
        <v>77</v>
      </c>
      <c r="D26" s="10" t="s">
        <v>78</v>
      </c>
      <c r="E26" s="11">
        <v>10000</v>
      </c>
      <c r="F26" s="11">
        <v>67</v>
      </c>
      <c r="G26" s="11">
        <v>0</v>
      </c>
      <c r="H26" s="11">
        <v>0</v>
      </c>
      <c r="I26" s="11">
        <v>0</v>
      </c>
      <c r="J26" s="11">
        <v>0</v>
      </c>
      <c r="K26" s="7">
        <f t="shared" si="1"/>
        <v>67</v>
      </c>
      <c r="L26" s="11">
        <v>0</v>
      </c>
      <c r="M26" s="26" t="s">
        <v>79</v>
      </c>
    </row>
    <row r="27" spans="1:13" ht="21" customHeight="1">
      <c r="A27" s="4">
        <v>23</v>
      </c>
      <c r="B27" s="4" t="s">
        <v>76</v>
      </c>
      <c r="C27" s="5"/>
      <c r="D27" s="6" t="s">
        <v>80</v>
      </c>
      <c r="E27" s="11"/>
      <c r="F27" s="11">
        <v>124</v>
      </c>
      <c r="G27" s="11"/>
      <c r="H27" s="11"/>
      <c r="I27" s="11"/>
      <c r="J27" s="11"/>
      <c r="K27" s="7">
        <f t="shared" si="1"/>
        <v>124</v>
      </c>
      <c r="L27" s="11"/>
      <c r="M27" s="27" t="s">
        <v>81</v>
      </c>
    </row>
    <row r="28" spans="1:13" ht="21" customHeight="1">
      <c r="A28" s="4">
        <v>24</v>
      </c>
      <c r="B28" s="4" t="s">
        <v>76</v>
      </c>
      <c r="C28" s="5" t="s">
        <v>82</v>
      </c>
      <c r="D28" s="14" t="s">
        <v>83</v>
      </c>
      <c r="E28" s="11">
        <v>18280</v>
      </c>
      <c r="F28" s="11">
        <f>86+11</f>
        <v>97</v>
      </c>
      <c r="G28" s="11">
        <v>0</v>
      </c>
      <c r="H28" s="11">
        <v>0</v>
      </c>
      <c r="I28" s="11">
        <v>0</v>
      </c>
      <c r="J28" s="11">
        <v>0</v>
      </c>
      <c r="K28" s="7">
        <f t="shared" si="1"/>
        <v>97</v>
      </c>
      <c r="L28" s="11">
        <v>0</v>
      </c>
      <c r="M28" s="7" t="s">
        <v>84</v>
      </c>
    </row>
    <row r="29" spans="1:13" ht="22.5" customHeight="1">
      <c r="A29" s="17"/>
      <c r="B29" s="17" t="s">
        <v>85</v>
      </c>
      <c r="C29" s="17"/>
      <c r="D29" s="17"/>
      <c r="E29" s="18">
        <f>SUM(E5:E28)</f>
        <v>252903</v>
      </c>
      <c r="F29" s="18">
        <f>SUM(F5:F28)</f>
        <v>30423</v>
      </c>
      <c r="G29" s="18">
        <v>0</v>
      </c>
      <c r="H29" s="18">
        <v>0</v>
      </c>
      <c r="I29" s="18">
        <v>0</v>
      </c>
      <c r="J29" s="18">
        <v>0</v>
      </c>
      <c r="K29" s="28">
        <f>SUM(K5:K28)</f>
        <v>30423</v>
      </c>
      <c r="L29" s="18">
        <v>0</v>
      </c>
      <c r="M29" s="18"/>
    </row>
    <row r="30" spans="1:13" ht="14.25" customHeight="1">
      <c r="A30" s="30" t="s">
        <v>86</v>
      </c>
      <c r="B30" s="30"/>
      <c r="C30" s="2"/>
      <c r="D30" s="2"/>
      <c r="E30" s="19"/>
      <c r="F30" s="19"/>
      <c r="G30" s="19"/>
      <c r="H30" s="19"/>
      <c r="I30" s="30" t="s">
        <v>87</v>
      </c>
      <c r="J30" s="30"/>
      <c r="K30" s="20"/>
      <c r="L30" s="2"/>
      <c r="M30" s="2"/>
    </row>
    <row r="31" spans="1:1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</row>
    <row r="54" spans="1:1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1:1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1:1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  <row r="103" spans="1:1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  <row r="104" spans="1:1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</row>
    <row r="105" spans="1:1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</row>
    <row r="106" spans="1:1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</row>
    <row r="107" spans="1:1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</row>
    <row r="108" spans="1:1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1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</row>
    <row r="110" spans="1:1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1:1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1:1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</row>
    <row r="113" spans="1: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</row>
    <row r="114" spans="1:1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</row>
    <row r="115" spans="1:1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</row>
    <row r="116" spans="1:1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pans="1:1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</row>
    <row r="119" spans="1:1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</row>
    <row r="120" spans="1:1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spans="1:1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</row>
    <row r="122" spans="1:1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1:1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4" spans="1:1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</row>
    <row r="125" spans="1:1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</row>
    <row r="126" spans="1:1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</row>
    <row r="127" spans="1:1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</row>
    <row r="128" spans="1:1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</row>
    <row r="129" spans="1:1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</row>
    <row r="130" spans="1:1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</row>
    <row r="131" spans="1:1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</row>
    <row r="133" spans="1:1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</row>
    <row r="134" spans="1:1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</row>
    <row r="138" spans="1:1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</row>
    <row r="139" spans="1:1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</row>
    <row r="140" spans="1:1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1:1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</row>
    <row r="142" spans="1:1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</row>
    <row r="143" spans="1:1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</row>
    <row r="144" spans="1:1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</row>
    <row r="145" spans="1:1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</row>
    <row r="146" spans="1:1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</row>
    <row r="147" spans="1:1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1:1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</row>
    <row r="149" spans="1:1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spans="1:1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</row>
    <row r="151" spans="1:1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</row>
    <row r="152" spans="1:1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</row>
    <row r="153" spans="1:1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</row>
    <row r="154" spans="1:1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</row>
    <row r="155" spans="1:1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</row>
    <row r="156" spans="1:1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</row>
    <row r="157" spans="1:1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</row>
    <row r="158" spans="1:1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</row>
    <row r="159" spans="1:1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</row>
    <row r="160" spans="1:1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</row>
    <row r="161" spans="1:1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</row>
    <row r="162" spans="1:1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1:1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pans="1:1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</row>
    <row r="165" spans="1:1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</row>
    <row r="166" spans="1:1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</row>
    <row r="167" spans="1:1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</row>
    <row r="168" spans="1:1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</row>
    <row r="169" spans="1:1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</row>
    <row r="170" spans="1:1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</row>
    <row r="171" spans="1:1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</row>
    <row r="172" spans="1:1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</row>
    <row r="173" spans="1:1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</row>
    <row r="174" spans="1:1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</row>
    <row r="175" spans="1:1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</row>
    <row r="176" spans="1:1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spans="1:1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</row>
    <row r="178" spans="1:1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</row>
    <row r="179" spans="1:1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</row>
    <row r="180" spans="1:1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</row>
    <row r="181" spans="1:1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</row>
    <row r="182" spans="1:1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</row>
    <row r="183" spans="1:1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</row>
    <row r="184" spans="1:1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</row>
    <row r="185" spans="1:1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</row>
    <row r="186" spans="1:1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pans="1:1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</row>
    <row r="188" spans="1:1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</row>
    <row r="189" spans="1:1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</row>
    <row r="190" spans="1:1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</row>
    <row r="191" spans="1:1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</row>
    <row r="192" spans="1:1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</row>
    <row r="193" spans="1:1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</row>
    <row r="194" spans="1:1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</row>
    <row r="195" spans="1:1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</row>
    <row r="196" spans="1:1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</row>
    <row r="197" spans="1:1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</row>
    <row r="198" spans="1:1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</row>
    <row r="199" spans="1:1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</row>
    <row r="200" spans="1:1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</row>
    <row r="201" spans="1:1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</row>
    <row r="202" spans="1:1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</row>
    <row r="203" spans="1:1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</row>
    <row r="204" spans="1:1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</row>
    <row r="205" spans="1:1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</row>
    <row r="206" spans="1:1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</row>
    <row r="207" spans="1:1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</row>
    <row r="208" spans="1:1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</row>
  </sheetData>
  <mergeCells count="12">
    <mergeCell ref="A1:M1"/>
    <mergeCell ref="B2:D2"/>
    <mergeCell ref="G3:L3"/>
    <mergeCell ref="A30:B30"/>
    <mergeCell ref="I30:J30"/>
    <mergeCell ref="A3:A4"/>
    <mergeCell ref="B3:B4"/>
    <mergeCell ref="C3:C4"/>
    <mergeCell ref="D3:D4"/>
    <mergeCell ref="E3:E4"/>
    <mergeCell ref="F3:F4"/>
    <mergeCell ref="M3:M4"/>
  </mergeCells>
  <phoneticPr fontId="1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2023年3月-2024年10月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2022-06-01T00:55:00Z</dcterms:created>
  <dcterms:modified xsi:type="dcterms:W3CDTF">2024-11-27T02:46:45Z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FDE106CE5645419B8711E6D44BCC125F</vt:lpwstr>
  </property>
  <property fmtid="{D5CDD505-2E9C-101B-9397-08002B2CF9AE}" pid="3" name="KSOProductBuildVer">
    <vt:lpwstr>2052-11.8.2.11542</vt:lpwstr>
  </property>
</Properties>
</file>