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核实表" sheetId="4" r:id="rId1"/>
    <sheet name="明细表" sheetId="5" r:id="rId2"/>
  </sheets>
  <definedNames>
    <definedName name="_xlnm.Print_Titles" localSheetId="0">核实表!$3:$4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<sst xmlns="http://schemas.openxmlformats.org/spreadsheetml/2006/main" count="254" uniqueCount="162">
  <si>
    <t>大冶市2024年早稻规模生产验收汇总表</t>
  </si>
  <si>
    <t>序号</t>
  </si>
  <si>
    <t>乡镇</t>
  </si>
  <si>
    <t>验收合格面积
（亩）</t>
  </si>
  <si>
    <t>种植主体姓名</t>
  </si>
  <si>
    <t>申请验收面积
（亩）</t>
  </si>
  <si>
    <t>核实情况</t>
  </si>
  <si>
    <t>补贴资金</t>
  </si>
  <si>
    <t>实测面积（亩）</t>
  </si>
  <si>
    <t>主要种植地点</t>
  </si>
  <si>
    <t>合计</t>
  </si>
  <si>
    <t>罗家桥街道</t>
  </si>
  <si>
    <t>陈世明</t>
  </si>
  <si>
    <t>榨桥村柯庆大门口垅、下湾门口垅</t>
  </si>
  <si>
    <t>程贤中</t>
  </si>
  <si>
    <t>民爱村许家庄、梅爱祝门口垅</t>
  </si>
  <si>
    <t>汪进良</t>
  </si>
  <si>
    <t>民爱村汪庭庄门口垅</t>
  </si>
  <si>
    <t>梅军华</t>
  </si>
  <si>
    <t>两塘村陈新武门口垅、肖家垅</t>
  </si>
  <si>
    <t>张幼兵</t>
  </si>
  <si>
    <t>新建村峰火垅</t>
  </si>
  <si>
    <t>郑亮</t>
  </si>
  <si>
    <t>松山村刘雁翅门口垅</t>
  </si>
  <si>
    <t>田首雄</t>
  </si>
  <si>
    <t>团结村团结大畈</t>
  </si>
  <si>
    <t>金湖街道</t>
  </si>
  <si>
    <t>程丽军</t>
  </si>
  <si>
    <t>程湾村杨惜龙贩、栖儒村门口垅</t>
  </si>
  <si>
    <t>柯学勇</t>
  </si>
  <si>
    <t>畈陈村、谷文村项谷文畈</t>
  </si>
  <si>
    <t>陈云军</t>
  </si>
  <si>
    <t>汪拳村汪拳畈</t>
  </si>
  <si>
    <t>大箕铺镇</t>
  </si>
  <si>
    <t>刘松福</t>
  </si>
  <si>
    <t>港边村港边畈</t>
  </si>
  <si>
    <t>殷祖镇</t>
  </si>
  <si>
    <t>罗厚志</t>
  </si>
  <si>
    <t>江畈村盛官禄</t>
  </si>
  <si>
    <t>徐胜明</t>
  </si>
  <si>
    <t>洪口村徐布阳、铁炉畈</t>
  </si>
  <si>
    <t>肖绪幼</t>
  </si>
  <si>
    <t>丁山村角林嘴、茶壶嘴</t>
  </si>
  <si>
    <t>卫克平</t>
  </si>
  <si>
    <t>畈段村查家堍</t>
  </si>
  <si>
    <t>胡伟伟</t>
  </si>
  <si>
    <t>继堂村卫新塘畈等</t>
  </si>
  <si>
    <t>陈贵镇</t>
  </si>
  <si>
    <t>陈月红</t>
  </si>
  <si>
    <t>王祠村下陈畈</t>
  </si>
  <si>
    <t>张丙军</t>
  </si>
  <si>
    <t>余洪村黄志畈</t>
  </si>
  <si>
    <t>程正春</t>
  </si>
  <si>
    <t>堰畈桥村堰畈大畈、上罗村上罗畈</t>
  </si>
  <si>
    <t>程珍强</t>
  </si>
  <si>
    <t>上罗村张岐山畈、马鞍山村黄竹林畈、茗山乡洋湖村程锡应</t>
  </si>
  <si>
    <t>王辉</t>
  </si>
  <si>
    <t>上罗村程寿捌畈</t>
  </si>
  <si>
    <t>灵乡镇</t>
  </si>
  <si>
    <t>吴远江</t>
  </si>
  <si>
    <t>岩峰村上吴畈</t>
  </si>
  <si>
    <t>汪新华</t>
  </si>
  <si>
    <t>子山村汪家畈</t>
  </si>
  <si>
    <t>纪应水</t>
  </si>
  <si>
    <t>风亭村柯家畈</t>
  </si>
  <si>
    <t>翁德宏</t>
  </si>
  <si>
    <t>张河村张河大畈</t>
  </si>
  <si>
    <t>金牛镇</t>
  </si>
  <si>
    <t>蔡建辉</t>
  </si>
  <si>
    <t>贺桥、沈畈、堰口</t>
  </si>
  <si>
    <t>陈兴全</t>
  </si>
  <si>
    <t>泉波村</t>
  </si>
  <si>
    <t>邓少斌</t>
  </si>
  <si>
    <t>龙潭村</t>
  </si>
  <si>
    <t>胡建国</t>
  </si>
  <si>
    <t>张元若、复港施</t>
  </si>
  <si>
    <t>胡潜</t>
  </si>
  <si>
    <t>祝铺村</t>
  </si>
  <si>
    <t>胡世全</t>
  </si>
  <si>
    <t>胡家楼下</t>
  </si>
  <si>
    <t>黄波平</t>
  </si>
  <si>
    <t>西畈村</t>
  </si>
  <si>
    <t>纪昌惠</t>
  </si>
  <si>
    <t>纪家湾</t>
  </si>
  <si>
    <t>姜显银</t>
  </si>
  <si>
    <t>姜家湾</t>
  </si>
  <si>
    <t>解后友</t>
  </si>
  <si>
    <t>晏公9组邹胡湾、卢刘湾</t>
  </si>
  <si>
    <t>柯尊利</t>
  </si>
  <si>
    <t>贺桥村</t>
  </si>
  <si>
    <t>李胜利</t>
  </si>
  <si>
    <t>李阁后畈</t>
  </si>
  <si>
    <t>卢帮升</t>
  </si>
  <si>
    <t>晏公村</t>
  </si>
  <si>
    <t>卢广明</t>
  </si>
  <si>
    <t>沈畈村卢占文湾</t>
  </si>
  <si>
    <t>马强胜</t>
  </si>
  <si>
    <t>闵梅甫</t>
  </si>
  <si>
    <t>港背、中畈</t>
  </si>
  <si>
    <t>秦荣华</t>
  </si>
  <si>
    <t>秦家畈</t>
  </si>
  <si>
    <t>唐安民</t>
  </si>
  <si>
    <t>涂青山</t>
  </si>
  <si>
    <t>黄安湾</t>
  </si>
  <si>
    <t>王光诚</t>
  </si>
  <si>
    <t>胡铁村7组王仙湾</t>
  </si>
  <si>
    <t>王松保</t>
  </si>
  <si>
    <t>吴伟村蔡家垅、堰口村王再古湾</t>
  </si>
  <si>
    <t>吴红燕</t>
  </si>
  <si>
    <t>鲁家垅</t>
  </si>
  <si>
    <t>余名胜</t>
  </si>
  <si>
    <t>上余畈</t>
  </si>
  <si>
    <t>朱作海</t>
  </si>
  <si>
    <t>后背垅</t>
  </si>
  <si>
    <t>邹松平</t>
  </si>
  <si>
    <t>鄂王城村委会后头</t>
  </si>
  <si>
    <t>雷开军</t>
  </si>
  <si>
    <t>晏公村漆家湾</t>
  </si>
  <si>
    <t>朱海青</t>
  </si>
  <si>
    <t>泉波村后背垅、水碓村</t>
  </si>
  <si>
    <t>保安镇</t>
  </si>
  <si>
    <t>柯清林</t>
  </si>
  <si>
    <t>盘茶畈</t>
  </si>
  <si>
    <t>金山店镇</t>
  </si>
  <si>
    <t>黄松洋</t>
  </si>
  <si>
    <t>白云村李稻仕门口垅</t>
  </si>
  <si>
    <t>陈长军</t>
  </si>
  <si>
    <t>新楼村陈少岗、肖淑元门口垅</t>
  </si>
  <si>
    <t>柯常恒</t>
  </si>
  <si>
    <t>纪家桥水库下</t>
  </si>
  <si>
    <t>陈传家</t>
  </si>
  <si>
    <t>红卫聂家庄门口垅</t>
  </si>
  <si>
    <t>黄治业</t>
  </si>
  <si>
    <t>长山村小山段、下底黄门口垅</t>
  </si>
  <si>
    <t>柯国朋</t>
  </si>
  <si>
    <t>白合村八角吨后背垅</t>
  </si>
  <si>
    <t>还地桥镇</t>
  </si>
  <si>
    <t>向正国</t>
  </si>
  <si>
    <t>前湖村夏家湾垅</t>
  </si>
  <si>
    <t>黄卫</t>
  </si>
  <si>
    <t>南石大垅</t>
  </si>
  <si>
    <t>北泉、南石大垅</t>
  </si>
  <si>
    <t>程君华</t>
  </si>
  <si>
    <t>南石村下程湾垅</t>
  </si>
  <si>
    <t>黄世林</t>
  </si>
  <si>
    <t>桂树大垅</t>
  </si>
  <si>
    <t>茗山乡</t>
  </si>
  <si>
    <t>程金生</t>
  </si>
  <si>
    <t>范道村彭继武、边街村柯继东</t>
  </si>
  <si>
    <t>黄中周</t>
  </si>
  <si>
    <t>大鲁村大鲁畈</t>
  </si>
  <si>
    <t>黄治造</t>
  </si>
  <si>
    <t>黄湾村黄湾</t>
  </si>
  <si>
    <t>程珍加</t>
  </si>
  <si>
    <t>洋湖村刘应秀</t>
  </si>
  <si>
    <t>九龙村九龙畈</t>
  </si>
  <si>
    <t>华若村朱启江</t>
  </si>
  <si>
    <t>大冶市2024年早稻规模生产补贴资金明细表</t>
  </si>
  <si>
    <t>验收合格面积（亩）</t>
  </si>
  <si>
    <t>补贴资金（元）</t>
  </si>
  <si>
    <t>备注</t>
  </si>
  <si>
    <t>含茗山25.5亩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</si>
</sst>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sz val="18"/>
      <color theme="1"/>
      <name val="方正小标宋简体"/>
      <charset val="134"/>
    </font>
    <font>
      <sz val="11"/>
      <name val="楷体_GB2312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  <cellStyle name="常规 10 6" xfId="50"/>
    <cellStyle name="常规 16 2 9 6 2" xfId="51"/>
    <cellStyle name="常规 3" xfId="52"/>
    <cellStyle name="常规 13 3 2" xfId="53"/>
    <cellStyle name="常规 2 9" xfId="54"/>
    <cellStyle name="常规 6 5 2" xfId="55"/>
    <cellStyle name="常规 16 2 9" xfId="56"/>
    <cellStyle name="常规 22" xfId="57"/>
    <cellStyle name="常规 23" xfId="58"/>
    <cellStyle name="常规 10 16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zoomScale="85" zoomScaleNormal="85" workbookViewId="0">
      <pane xSplit="2" ySplit="5" topLeftCell="C6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20" customHeight="1" outlineLevelCol="7"/>
  <cols>
    <col min="1" max="1" width="5.41666666666667" style="1" customWidth="1"/>
    <col min="2" max="3" width="14.25" style="3" customWidth="1"/>
    <col min="4" max="4" width="10.875" style="1" customWidth="1"/>
    <col min="5" max="5" width="14.75" style="1" customWidth="1"/>
    <col min="6" max="6" width="22.5" style="1" customWidth="1"/>
    <col min="7" max="7" width="33.875" style="24" customWidth="1"/>
    <col min="8" max="8" width="15.75" style="1" customWidth="1"/>
    <col min="9" max="16384" width="9" style="1"/>
  </cols>
  <sheetData>
    <row r="1" s="1" customFormat="1" ht="30" customHeight="1" spans="1:7">
      <c r="A1" s="25" t="s">
        <v>0</v>
      </c>
      <c r="B1" s="25"/>
      <c r="C1" s="25"/>
      <c r="D1" s="25"/>
      <c r="E1" s="25"/>
      <c r="F1" s="25"/>
      <c r="G1" s="25"/>
    </row>
    <row r="2" s="1" customFormat="1" customHeight="1" spans="1:7">
      <c r="A2" s="26"/>
      <c r="B2" s="27"/>
      <c r="C2" s="27"/>
      <c r="D2" s="2"/>
      <c r="E2" s="2"/>
      <c r="F2" s="2"/>
      <c r="G2" s="2"/>
    </row>
    <row r="3" s="2" customFormat="1" customHeight="1" spans="1:8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7" t="s">
        <v>6</v>
      </c>
      <c r="G3" s="7"/>
      <c r="H3" s="8" t="s">
        <v>7</v>
      </c>
    </row>
    <row r="4" s="2" customFormat="1" customHeight="1" spans="1:8">
      <c r="A4" s="5"/>
      <c r="B4" s="28"/>
      <c r="C4" s="5"/>
      <c r="D4" s="28"/>
      <c r="E4" s="29"/>
      <c r="F4" s="7" t="s">
        <v>8</v>
      </c>
      <c r="G4" s="30" t="s">
        <v>9</v>
      </c>
      <c r="H4" s="29"/>
    </row>
    <row r="5" s="2" customFormat="1" customHeight="1" spans="1:8">
      <c r="A5" s="31" t="s">
        <v>10</v>
      </c>
      <c r="B5" s="32"/>
      <c r="C5" s="7">
        <f>SUM(C6:C77)</f>
        <v>7711.8</v>
      </c>
      <c r="D5" s="7"/>
      <c r="E5" s="7">
        <f>SUM(E6:E77)</f>
        <v>9834</v>
      </c>
      <c r="F5" s="7">
        <f>SUM(F6:F77)</f>
        <v>7711.8</v>
      </c>
      <c r="G5" s="30"/>
      <c r="H5" s="13">
        <f t="shared" ref="H5:H32" si="0">F5*10</f>
        <v>77118</v>
      </c>
    </row>
    <row r="6" s="1" customFormat="1" customHeight="1" spans="1:8">
      <c r="A6" s="14">
        <v>1</v>
      </c>
      <c r="B6" s="15" t="s">
        <v>11</v>
      </c>
      <c r="C6" s="13">
        <f>SUM(F6:F12)</f>
        <v>742.2</v>
      </c>
      <c r="D6" s="16" t="s">
        <v>12</v>
      </c>
      <c r="E6" s="13">
        <v>200</v>
      </c>
      <c r="F6" s="13">
        <v>113</v>
      </c>
      <c r="G6" s="13" t="s">
        <v>13</v>
      </c>
      <c r="H6" s="13">
        <f t="shared" si="0"/>
        <v>1130</v>
      </c>
    </row>
    <row r="7" s="1" customFormat="1" customHeight="1" spans="1:8">
      <c r="A7" s="14">
        <v>2</v>
      </c>
      <c r="B7" s="15"/>
      <c r="C7" s="13"/>
      <c r="D7" s="16" t="s">
        <v>14</v>
      </c>
      <c r="E7" s="13">
        <v>150</v>
      </c>
      <c r="F7" s="13">
        <v>144</v>
      </c>
      <c r="G7" s="13" t="s">
        <v>15</v>
      </c>
      <c r="H7" s="13">
        <f t="shared" si="0"/>
        <v>1440</v>
      </c>
    </row>
    <row r="8" s="1" customFormat="1" customHeight="1" spans="1:8">
      <c r="A8" s="14">
        <v>3</v>
      </c>
      <c r="B8" s="15"/>
      <c r="C8" s="13"/>
      <c r="D8" s="16" t="s">
        <v>16</v>
      </c>
      <c r="E8" s="13">
        <v>90</v>
      </c>
      <c r="F8" s="13">
        <v>70</v>
      </c>
      <c r="G8" s="13" t="s">
        <v>17</v>
      </c>
      <c r="H8" s="13">
        <f t="shared" si="0"/>
        <v>700</v>
      </c>
    </row>
    <row r="9" s="1" customFormat="1" customHeight="1" spans="1:8">
      <c r="A9" s="14">
        <v>4</v>
      </c>
      <c r="B9" s="15"/>
      <c r="C9" s="13"/>
      <c r="D9" s="16" t="s">
        <v>18</v>
      </c>
      <c r="E9" s="13">
        <v>90</v>
      </c>
      <c r="F9" s="13">
        <v>82.6</v>
      </c>
      <c r="G9" s="13" t="s">
        <v>19</v>
      </c>
      <c r="H9" s="13">
        <f t="shared" si="0"/>
        <v>826</v>
      </c>
    </row>
    <row r="10" s="1" customFormat="1" customHeight="1" spans="1:8">
      <c r="A10" s="14">
        <v>5</v>
      </c>
      <c r="B10" s="15"/>
      <c r="C10" s="13"/>
      <c r="D10" s="16" t="s">
        <v>20</v>
      </c>
      <c r="E10" s="13">
        <v>110</v>
      </c>
      <c r="F10" s="13">
        <v>108.3</v>
      </c>
      <c r="G10" s="13" t="s">
        <v>21</v>
      </c>
      <c r="H10" s="13">
        <f t="shared" si="0"/>
        <v>1083</v>
      </c>
    </row>
    <row r="11" s="1" customFormat="1" customHeight="1" spans="1:8">
      <c r="A11" s="14">
        <v>6</v>
      </c>
      <c r="B11" s="15"/>
      <c r="C11" s="13"/>
      <c r="D11" s="16" t="s">
        <v>22</v>
      </c>
      <c r="E11" s="13">
        <v>120</v>
      </c>
      <c r="F11" s="13">
        <v>117.3</v>
      </c>
      <c r="G11" s="13" t="s">
        <v>23</v>
      </c>
      <c r="H11" s="13">
        <f t="shared" si="0"/>
        <v>1173</v>
      </c>
    </row>
    <row r="12" s="1" customFormat="1" customHeight="1" spans="1:8">
      <c r="A12" s="14">
        <v>7</v>
      </c>
      <c r="B12" s="15"/>
      <c r="C12" s="13"/>
      <c r="D12" s="16" t="s">
        <v>24</v>
      </c>
      <c r="E12" s="13">
        <v>110</v>
      </c>
      <c r="F12" s="13">
        <v>107</v>
      </c>
      <c r="G12" s="13" t="s">
        <v>25</v>
      </c>
      <c r="H12" s="13">
        <f t="shared" si="0"/>
        <v>1070</v>
      </c>
    </row>
    <row r="13" s="1" customFormat="1" customHeight="1" spans="1:8">
      <c r="A13" s="14">
        <v>8</v>
      </c>
      <c r="B13" s="18" t="s">
        <v>26</v>
      </c>
      <c r="C13" s="13">
        <f>SUM(F13:F15)</f>
        <v>335.5</v>
      </c>
      <c r="D13" s="15" t="s">
        <v>27</v>
      </c>
      <c r="E13" s="15">
        <v>200</v>
      </c>
      <c r="F13" s="15">
        <f>47.3+73.8+49.2+28</f>
        <v>198.3</v>
      </c>
      <c r="G13" s="15" t="s">
        <v>28</v>
      </c>
      <c r="H13" s="13">
        <f t="shared" si="0"/>
        <v>1983</v>
      </c>
    </row>
    <row r="14" s="1" customFormat="1" customHeight="1" spans="1:8">
      <c r="A14" s="14">
        <v>9</v>
      </c>
      <c r="B14" s="19"/>
      <c r="C14" s="13"/>
      <c r="D14" s="15" t="s">
        <v>29</v>
      </c>
      <c r="E14" s="15">
        <v>120</v>
      </c>
      <c r="F14" s="15">
        <v>95</v>
      </c>
      <c r="G14" s="15" t="s">
        <v>30</v>
      </c>
      <c r="H14" s="13">
        <f t="shared" si="0"/>
        <v>950</v>
      </c>
    </row>
    <row r="15" s="1" customFormat="1" customHeight="1" spans="1:8">
      <c r="A15" s="14">
        <v>10</v>
      </c>
      <c r="B15" s="19"/>
      <c r="C15" s="13"/>
      <c r="D15" s="15" t="s">
        <v>31</v>
      </c>
      <c r="E15" s="15">
        <v>60</v>
      </c>
      <c r="F15" s="15">
        <v>42.2</v>
      </c>
      <c r="G15" s="15" t="s">
        <v>32</v>
      </c>
      <c r="H15" s="13">
        <f t="shared" si="0"/>
        <v>422</v>
      </c>
    </row>
    <row r="16" s="1" customFormat="1" customHeight="1" spans="1:8">
      <c r="A16" s="14">
        <v>11</v>
      </c>
      <c r="B16" s="15" t="s">
        <v>33</v>
      </c>
      <c r="C16" s="13">
        <v>112</v>
      </c>
      <c r="D16" s="13" t="s">
        <v>34</v>
      </c>
      <c r="E16" s="13">
        <v>120</v>
      </c>
      <c r="F16" s="13">
        <v>112</v>
      </c>
      <c r="G16" s="13" t="s">
        <v>35</v>
      </c>
      <c r="H16" s="13">
        <f t="shared" si="0"/>
        <v>1120</v>
      </c>
    </row>
    <row r="17" s="1" customFormat="1" customHeight="1" spans="1:8">
      <c r="A17" s="14">
        <v>12</v>
      </c>
      <c r="B17" s="15" t="s">
        <v>36</v>
      </c>
      <c r="C17" s="13">
        <f>SUM(F17:F21)</f>
        <v>584</v>
      </c>
      <c r="D17" s="16" t="s">
        <v>37</v>
      </c>
      <c r="E17" s="13">
        <v>100</v>
      </c>
      <c r="F17" s="13">
        <v>79</v>
      </c>
      <c r="G17" s="33" t="s">
        <v>38</v>
      </c>
      <c r="H17" s="13">
        <f t="shared" si="0"/>
        <v>790</v>
      </c>
    </row>
    <row r="18" s="1" customFormat="1" customHeight="1" spans="1:8">
      <c r="A18" s="14">
        <v>13</v>
      </c>
      <c r="B18" s="15"/>
      <c r="C18" s="13"/>
      <c r="D18" s="16" t="s">
        <v>39</v>
      </c>
      <c r="E18" s="13">
        <v>200</v>
      </c>
      <c r="F18" s="13">
        <v>200</v>
      </c>
      <c r="G18" s="33" t="s">
        <v>40</v>
      </c>
      <c r="H18" s="13">
        <f t="shared" si="0"/>
        <v>2000</v>
      </c>
    </row>
    <row r="19" s="1" customFormat="1" customHeight="1" spans="1:8">
      <c r="A19" s="14">
        <v>14</v>
      </c>
      <c r="B19" s="15"/>
      <c r="C19" s="13"/>
      <c r="D19" s="1" t="s">
        <v>41</v>
      </c>
      <c r="E19" s="13">
        <v>100</v>
      </c>
      <c r="F19" s="13">
        <v>100</v>
      </c>
      <c r="G19" s="33" t="s">
        <v>42</v>
      </c>
      <c r="H19" s="13">
        <f t="shared" si="0"/>
        <v>1000</v>
      </c>
    </row>
    <row r="20" s="1" customFormat="1" customHeight="1" spans="1:8">
      <c r="A20" s="14">
        <v>15</v>
      </c>
      <c r="B20" s="15"/>
      <c r="C20" s="13"/>
      <c r="D20" s="16" t="s">
        <v>43</v>
      </c>
      <c r="E20" s="13">
        <v>50</v>
      </c>
      <c r="F20" s="13">
        <v>45</v>
      </c>
      <c r="G20" s="33" t="s">
        <v>44</v>
      </c>
      <c r="H20" s="13">
        <f t="shared" si="0"/>
        <v>450</v>
      </c>
    </row>
    <row r="21" s="1" customFormat="1" customHeight="1" spans="1:8">
      <c r="A21" s="14">
        <v>16</v>
      </c>
      <c r="B21" s="15"/>
      <c r="C21" s="13"/>
      <c r="D21" s="16" t="s">
        <v>45</v>
      </c>
      <c r="E21" s="13">
        <v>160</v>
      </c>
      <c r="F21" s="13">
        <v>160</v>
      </c>
      <c r="G21" s="33" t="s">
        <v>46</v>
      </c>
      <c r="H21" s="13">
        <f t="shared" si="0"/>
        <v>1600</v>
      </c>
    </row>
    <row r="22" s="1" customFormat="1" customHeight="1" spans="1:8">
      <c r="A22" s="14">
        <v>17</v>
      </c>
      <c r="B22" s="18" t="s">
        <v>47</v>
      </c>
      <c r="C22" s="13">
        <f>SUM(F22:F26)</f>
        <v>692.5</v>
      </c>
      <c r="D22" s="20" t="s">
        <v>48</v>
      </c>
      <c r="E22" s="20">
        <v>100</v>
      </c>
      <c r="F22" s="20">
        <v>100</v>
      </c>
      <c r="G22" s="33" t="s">
        <v>49</v>
      </c>
      <c r="H22" s="13">
        <f t="shared" si="0"/>
        <v>1000</v>
      </c>
    </row>
    <row r="23" s="1" customFormat="1" customHeight="1" spans="1:8">
      <c r="A23" s="14">
        <v>18</v>
      </c>
      <c r="B23" s="19"/>
      <c r="C23" s="13"/>
      <c r="D23" s="20" t="s">
        <v>50</v>
      </c>
      <c r="E23" s="20">
        <v>200</v>
      </c>
      <c r="F23" s="20">
        <v>140</v>
      </c>
      <c r="G23" s="33" t="s">
        <v>51</v>
      </c>
      <c r="H23" s="13">
        <f t="shared" si="0"/>
        <v>1400</v>
      </c>
    </row>
    <row r="24" s="1" customFormat="1" customHeight="1" spans="1:8">
      <c r="A24" s="14">
        <v>19</v>
      </c>
      <c r="B24" s="19"/>
      <c r="C24" s="13"/>
      <c r="D24" s="20" t="s">
        <v>52</v>
      </c>
      <c r="E24" s="20">
        <v>450</v>
      </c>
      <c r="F24" s="20">
        <f>250+23+9</f>
        <v>282</v>
      </c>
      <c r="G24" s="33" t="s">
        <v>53</v>
      </c>
      <c r="H24" s="13">
        <f t="shared" si="0"/>
        <v>2820</v>
      </c>
    </row>
    <row r="25" s="1" customFormat="1" ht="36" customHeight="1" spans="1:8">
      <c r="A25" s="14">
        <v>20</v>
      </c>
      <c r="B25" s="19"/>
      <c r="C25" s="13"/>
      <c r="D25" s="20" t="s">
        <v>54</v>
      </c>
      <c r="E25" s="20">
        <v>270</v>
      </c>
      <c r="F25" s="20">
        <v>125.5</v>
      </c>
      <c r="G25" s="34" t="s">
        <v>55</v>
      </c>
      <c r="H25" s="13">
        <f t="shared" si="0"/>
        <v>1255</v>
      </c>
    </row>
    <row r="26" s="1" customFormat="1" customHeight="1" spans="1:8">
      <c r="A26" s="14">
        <v>21</v>
      </c>
      <c r="B26" s="21"/>
      <c r="C26" s="13"/>
      <c r="D26" s="20" t="s">
        <v>56</v>
      </c>
      <c r="E26" s="20">
        <v>80</v>
      </c>
      <c r="F26" s="20">
        <v>45</v>
      </c>
      <c r="G26" s="33" t="s">
        <v>57</v>
      </c>
      <c r="H26" s="13">
        <f t="shared" si="0"/>
        <v>450</v>
      </c>
    </row>
    <row r="27" s="1" customFormat="1" customHeight="1" spans="1:8">
      <c r="A27" s="14">
        <v>22</v>
      </c>
      <c r="B27" s="18" t="s">
        <v>58</v>
      </c>
      <c r="C27" s="13">
        <v>380</v>
      </c>
      <c r="D27" s="13" t="s">
        <v>59</v>
      </c>
      <c r="E27" s="13">
        <v>150</v>
      </c>
      <c r="F27" s="13">
        <v>145</v>
      </c>
      <c r="G27" s="33" t="s">
        <v>60</v>
      </c>
      <c r="H27" s="13">
        <f t="shared" si="0"/>
        <v>1450</v>
      </c>
    </row>
    <row r="28" s="1" customFormat="1" customHeight="1" spans="1:8">
      <c r="A28" s="14">
        <v>23</v>
      </c>
      <c r="B28" s="19"/>
      <c r="C28" s="13"/>
      <c r="D28" s="13" t="s">
        <v>61</v>
      </c>
      <c r="E28" s="13">
        <v>100</v>
      </c>
      <c r="F28" s="13">
        <v>52</v>
      </c>
      <c r="G28" s="33" t="s">
        <v>62</v>
      </c>
      <c r="H28" s="13">
        <f t="shared" si="0"/>
        <v>520</v>
      </c>
    </row>
    <row r="29" s="1" customFormat="1" customHeight="1" spans="1:8">
      <c r="A29" s="14">
        <v>24</v>
      </c>
      <c r="B29" s="19"/>
      <c r="C29" s="13"/>
      <c r="D29" s="13" t="s">
        <v>63</v>
      </c>
      <c r="E29" s="13">
        <v>300</v>
      </c>
      <c r="F29" s="13">
        <v>112</v>
      </c>
      <c r="G29" s="33" t="s">
        <v>64</v>
      </c>
      <c r="H29" s="13">
        <f t="shared" si="0"/>
        <v>1120</v>
      </c>
    </row>
    <row r="30" s="1" customFormat="1" customHeight="1" spans="1:8">
      <c r="A30" s="14">
        <v>25</v>
      </c>
      <c r="B30" s="21"/>
      <c r="C30" s="13"/>
      <c r="D30" s="13" t="s">
        <v>65</v>
      </c>
      <c r="E30" s="13">
        <v>150</v>
      </c>
      <c r="F30" s="13">
        <v>71</v>
      </c>
      <c r="G30" s="33" t="s">
        <v>66</v>
      </c>
      <c r="H30" s="13">
        <f t="shared" si="0"/>
        <v>710</v>
      </c>
    </row>
    <row r="31" s="1" customFormat="1" customHeight="1" spans="1:8">
      <c r="A31" s="14">
        <v>26</v>
      </c>
      <c r="B31" s="15" t="s">
        <v>67</v>
      </c>
      <c r="C31" s="13">
        <v>2756.8</v>
      </c>
      <c r="D31" s="13" t="s">
        <v>68</v>
      </c>
      <c r="E31" s="13">
        <v>750</v>
      </c>
      <c r="F31" s="13">
        <f>175+190+165+50</f>
        <v>580</v>
      </c>
      <c r="G31" s="33" t="s">
        <v>69</v>
      </c>
      <c r="H31" s="13">
        <f t="shared" si="0"/>
        <v>5800</v>
      </c>
    </row>
    <row r="32" s="1" customFormat="1" customHeight="1" spans="1:8">
      <c r="A32" s="14">
        <v>27</v>
      </c>
      <c r="B32" s="15"/>
      <c r="C32" s="13"/>
      <c r="D32" s="13" t="s">
        <v>70</v>
      </c>
      <c r="E32" s="13">
        <v>240</v>
      </c>
      <c r="F32" s="13">
        <f>29.5+13+166.1</f>
        <v>208.6</v>
      </c>
      <c r="G32" s="33" t="s">
        <v>71</v>
      </c>
      <c r="H32" s="13">
        <f t="shared" si="0"/>
        <v>2086</v>
      </c>
    </row>
    <row r="33" s="1" customFormat="1" customHeight="1" spans="1:8">
      <c r="A33" s="14">
        <v>28</v>
      </c>
      <c r="B33" s="15"/>
      <c r="C33" s="13"/>
      <c r="D33" s="13" t="s">
        <v>72</v>
      </c>
      <c r="E33" s="13">
        <v>240</v>
      </c>
      <c r="F33" s="13">
        <v>213</v>
      </c>
      <c r="G33" s="33" t="s">
        <v>73</v>
      </c>
      <c r="H33" s="13">
        <f t="shared" ref="H33:H77" si="1">F33*10</f>
        <v>2130</v>
      </c>
    </row>
    <row r="34" s="1" customFormat="1" customHeight="1" spans="1:8">
      <c r="A34" s="14">
        <v>29</v>
      </c>
      <c r="B34" s="15"/>
      <c r="C34" s="13"/>
      <c r="D34" s="13" t="s">
        <v>74</v>
      </c>
      <c r="E34" s="13">
        <v>100</v>
      </c>
      <c r="F34" s="13">
        <v>100</v>
      </c>
      <c r="G34" s="33" t="s">
        <v>75</v>
      </c>
      <c r="H34" s="13">
        <f t="shared" si="1"/>
        <v>1000</v>
      </c>
    </row>
    <row r="35" s="1" customFormat="1" customHeight="1" spans="1:8">
      <c r="A35" s="14">
        <v>30</v>
      </c>
      <c r="B35" s="15"/>
      <c r="C35" s="13"/>
      <c r="D35" s="13" t="s">
        <v>76</v>
      </c>
      <c r="E35" s="13">
        <v>50</v>
      </c>
      <c r="F35" s="13">
        <v>39</v>
      </c>
      <c r="G35" s="33" t="s">
        <v>77</v>
      </c>
      <c r="H35" s="13">
        <f t="shared" si="1"/>
        <v>390</v>
      </c>
    </row>
    <row r="36" s="1" customFormat="1" customHeight="1" spans="1:8">
      <c r="A36" s="14">
        <v>31</v>
      </c>
      <c r="B36" s="15"/>
      <c r="C36" s="13"/>
      <c r="D36" s="13" t="s">
        <v>78</v>
      </c>
      <c r="E36" s="13">
        <v>150</v>
      </c>
      <c r="F36" s="13">
        <v>63</v>
      </c>
      <c r="G36" s="33" t="s">
        <v>79</v>
      </c>
      <c r="H36" s="13">
        <f t="shared" si="1"/>
        <v>630</v>
      </c>
    </row>
    <row r="37" s="1" customFormat="1" customHeight="1" spans="1:8">
      <c r="A37" s="14">
        <v>32</v>
      </c>
      <c r="B37" s="15"/>
      <c r="C37" s="13"/>
      <c r="D37" s="13" t="s">
        <v>80</v>
      </c>
      <c r="E37" s="13">
        <v>93</v>
      </c>
      <c r="F37" s="13">
        <v>90</v>
      </c>
      <c r="G37" s="33" t="s">
        <v>81</v>
      </c>
      <c r="H37" s="13">
        <f t="shared" si="1"/>
        <v>900</v>
      </c>
    </row>
    <row r="38" s="1" customFormat="1" customHeight="1" spans="1:8">
      <c r="A38" s="14">
        <v>33</v>
      </c>
      <c r="B38" s="15"/>
      <c r="C38" s="13"/>
      <c r="D38" s="13" t="s">
        <v>82</v>
      </c>
      <c r="E38" s="13">
        <v>160</v>
      </c>
      <c r="F38" s="13">
        <v>70</v>
      </c>
      <c r="G38" s="33" t="s">
        <v>83</v>
      </c>
      <c r="H38" s="13">
        <f t="shared" si="1"/>
        <v>700</v>
      </c>
    </row>
    <row r="39" s="1" customFormat="1" customHeight="1" spans="1:8">
      <c r="A39" s="14">
        <v>34</v>
      </c>
      <c r="B39" s="15"/>
      <c r="C39" s="13"/>
      <c r="D39" s="13" t="s">
        <v>84</v>
      </c>
      <c r="E39" s="13">
        <v>120</v>
      </c>
      <c r="F39" s="13">
        <f>82+26.8</f>
        <v>108.8</v>
      </c>
      <c r="G39" s="33" t="s">
        <v>85</v>
      </c>
      <c r="H39" s="13">
        <f t="shared" si="1"/>
        <v>1088</v>
      </c>
    </row>
    <row r="40" s="1" customFormat="1" customHeight="1" spans="1:8">
      <c r="A40" s="14">
        <v>35</v>
      </c>
      <c r="B40" s="15"/>
      <c r="C40" s="13"/>
      <c r="D40" s="13" t="s">
        <v>86</v>
      </c>
      <c r="E40" s="13">
        <v>80</v>
      </c>
      <c r="F40" s="13">
        <v>60</v>
      </c>
      <c r="G40" s="33" t="s">
        <v>87</v>
      </c>
      <c r="H40" s="13">
        <f t="shared" si="1"/>
        <v>600</v>
      </c>
    </row>
    <row r="41" s="1" customFormat="1" customHeight="1" spans="1:8">
      <c r="A41" s="14">
        <v>36</v>
      </c>
      <c r="B41" s="18" t="s">
        <v>67</v>
      </c>
      <c r="C41" s="22"/>
      <c r="D41" s="13" t="s">
        <v>88</v>
      </c>
      <c r="E41" s="13">
        <v>90</v>
      </c>
      <c r="F41" s="13">
        <v>90</v>
      </c>
      <c r="G41" s="33" t="s">
        <v>89</v>
      </c>
      <c r="H41" s="13">
        <f t="shared" si="1"/>
        <v>900</v>
      </c>
    </row>
    <row r="42" s="1" customFormat="1" customHeight="1" spans="1:8">
      <c r="A42" s="14">
        <v>37</v>
      </c>
      <c r="B42" s="19"/>
      <c r="C42" s="35"/>
      <c r="D42" s="13" t="s">
        <v>90</v>
      </c>
      <c r="E42" s="13">
        <v>50</v>
      </c>
      <c r="F42" s="13">
        <v>50</v>
      </c>
      <c r="G42" s="33" t="s">
        <v>91</v>
      </c>
      <c r="H42" s="13">
        <f t="shared" si="1"/>
        <v>500</v>
      </c>
    </row>
    <row r="43" s="1" customFormat="1" customHeight="1" spans="1:8">
      <c r="A43" s="14">
        <v>38</v>
      </c>
      <c r="B43" s="19"/>
      <c r="C43" s="35"/>
      <c r="D43" s="13" t="s">
        <v>92</v>
      </c>
      <c r="E43" s="13">
        <v>50</v>
      </c>
      <c r="F43" s="13">
        <v>50</v>
      </c>
      <c r="G43" s="33" t="s">
        <v>93</v>
      </c>
      <c r="H43" s="13">
        <f t="shared" si="1"/>
        <v>500</v>
      </c>
    </row>
    <row r="44" s="1" customFormat="1" customHeight="1" spans="1:8">
      <c r="A44" s="14">
        <v>39</v>
      </c>
      <c r="B44" s="19"/>
      <c r="C44" s="35"/>
      <c r="D44" s="13" t="s">
        <v>94</v>
      </c>
      <c r="E44" s="13">
        <v>90</v>
      </c>
      <c r="F44" s="13">
        <v>51</v>
      </c>
      <c r="G44" s="33" t="s">
        <v>95</v>
      </c>
      <c r="H44" s="13">
        <f t="shared" si="1"/>
        <v>510</v>
      </c>
    </row>
    <row r="45" s="1" customFormat="1" customHeight="1" spans="1:8">
      <c r="A45" s="14">
        <v>40</v>
      </c>
      <c r="B45" s="19"/>
      <c r="C45" s="35"/>
      <c r="D45" s="13" t="s">
        <v>96</v>
      </c>
      <c r="E45" s="13">
        <v>50</v>
      </c>
      <c r="F45" s="13">
        <v>36</v>
      </c>
      <c r="G45" s="33" t="s">
        <v>81</v>
      </c>
      <c r="H45" s="13">
        <f t="shared" si="1"/>
        <v>360</v>
      </c>
    </row>
    <row r="46" s="1" customFormat="1" customHeight="1" spans="1:8">
      <c r="A46" s="14">
        <v>41</v>
      </c>
      <c r="B46" s="19"/>
      <c r="C46" s="35"/>
      <c r="D46" s="13" t="s">
        <v>97</v>
      </c>
      <c r="E46" s="13">
        <v>160</v>
      </c>
      <c r="F46" s="13">
        <v>144.2</v>
      </c>
      <c r="G46" s="33" t="s">
        <v>98</v>
      </c>
      <c r="H46" s="13">
        <f t="shared" si="1"/>
        <v>1442</v>
      </c>
    </row>
    <row r="47" s="1" customFormat="1" customHeight="1" spans="1:8">
      <c r="A47" s="14">
        <v>42</v>
      </c>
      <c r="B47" s="19"/>
      <c r="C47" s="35"/>
      <c r="D47" s="13" t="s">
        <v>99</v>
      </c>
      <c r="E47" s="13">
        <v>100</v>
      </c>
      <c r="F47" s="13">
        <v>107</v>
      </c>
      <c r="G47" s="33" t="s">
        <v>100</v>
      </c>
      <c r="H47" s="13">
        <f t="shared" si="1"/>
        <v>1070</v>
      </c>
    </row>
    <row r="48" s="1" customFormat="1" customHeight="1" spans="1:8">
      <c r="A48" s="14">
        <v>43</v>
      </c>
      <c r="B48" s="19"/>
      <c r="C48" s="35"/>
      <c r="D48" s="13" t="s">
        <v>101</v>
      </c>
      <c r="E48" s="13">
        <v>120</v>
      </c>
      <c r="F48" s="13">
        <v>117</v>
      </c>
      <c r="G48" s="33" t="s">
        <v>93</v>
      </c>
      <c r="H48" s="13">
        <f t="shared" si="1"/>
        <v>1170</v>
      </c>
    </row>
    <row r="49" s="1" customFormat="1" customHeight="1" spans="1:8">
      <c r="A49" s="14">
        <v>44</v>
      </c>
      <c r="B49" s="19"/>
      <c r="C49" s="35"/>
      <c r="D49" s="13" t="s">
        <v>102</v>
      </c>
      <c r="E49" s="13">
        <v>60</v>
      </c>
      <c r="F49" s="13">
        <v>60</v>
      </c>
      <c r="G49" s="33" t="s">
        <v>103</v>
      </c>
      <c r="H49" s="13">
        <f t="shared" si="1"/>
        <v>600</v>
      </c>
    </row>
    <row r="50" s="1" customFormat="1" customHeight="1" spans="1:8">
      <c r="A50" s="14">
        <v>45</v>
      </c>
      <c r="B50" s="19"/>
      <c r="C50" s="35"/>
      <c r="D50" s="13" t="s">
        <v>104</v>
      </c>
      <c r="E50" s="13">
        <v>30</v>
      </c>
      <c r="F50" s="13">
        <v>30</v>
      </c>
      <c r="G50" s="33" t="s">
        <v>105</v>
      </c>
      <c r="H50" s="13">
        <f t="shared" si="1"/>
        <v>300</v>
      </c>
    </row>
    <row r="51" s="1" customFormat="1" customHeight="1" spans="1:8">
      <c r="A51" s="14">
        <v>46</v>
      </c>
      <c r="B51" s="19"/>
      <c r="C51" s="35"/>
      <c r="D51" s="15" t="s">
        <v>106</v>
      </c>
      <c r="E51" s="13">
        <v>131</v>
      </c>
      <c r="F51" s="13">
        <v>130</v>
      </c>
      <c r="G51" s="33" t="s">
        <v>107</v>
      </c>
      <c r="H51" s="13">
        <f t="shared" si="1"/>
        <v>1300</v>
      </c>
    </row>
    <row r="52" s="1" customFormat="1" customHeight="1" spans="1:8">
      <c r="A52" s="14">
        <v>47</v>
      </c>
      <c r="B52" s="19"/>
      <c r="C52" s="35"/>
      <c r="D52" s="13" t="s">
        <v>108</v>
      </c>
      <c r="E52" s="13">
        <v>120</v>
      </c>
      <c r="F52" s="13">
        <v>30</v>
      </c>
      <c r="G52" s="33" t="s">
        <v>109</v>
      </c>
      <c r="H52" s="13">
        <f t="shared" si="1"/>
        <v>300</v>
      </c>
    </row>
    <row r="53" s="1" customFormat="1" customHeight="1" spans="1:8">
      <c r="A53" s="14">
        <v>48</v>
      </c>
      <c r="B53" s="19"/>
      <c r="C53" s="35"/>
      <c r="D53" s="13" t="s">
        <v>110</v>
      </c>
      <c r="E53" s="13">
        <v>130</v>
      </c>
      <c r="F53" s="13">
        <v>76</v>
      </c>
      <c r="G53" s="33" t="s">
        <v>111</v>
      </c>
      <c r="H53" s="13">
        <f t="shared" si="1"/>
        <v>760</v>
      </c>
    </row>
    <row r="54" s="1" customFormat="1" customHeight="1" spans="1:8">
      <c r="A54" s="14">
        <v>49</v>
      </c>
      <c r="B54" s="19"/>
      <c r="C54" s="35"/>
      <c r="D54" s="13" t="s">
        <v>112</v>
      </c>
      <c r="E54" s="13">
        <v>50</v>
      </c>
      <c r="F54" s="13">
        <f>27.2+12</f>
        <v>39.2</v>
      </c>
      <c r="G54" s="33" t="s">
        <v>113</v>
      </c>
      <c r="H54" s="13">
        <f t="shared" si="1"/>
        <v>392</v>
      </c>
    </row>
    <row r="55" s="1" customFormat="1" customHeight="1" spans="1:8">
      <c r="A55" s="14">
        <v>50</v>
      </c>
      <c r="B55" s="19"/>
      <c r="C55" s="35"/>
      <c r="D55" s="13" t="s">
        <v>114</v>
      </c>
      <c r="E55" s="13">
        <v>50</v>
      </c>
      <c r="F55" s="13">
        <v>32</v>
      </c>
      <c r="G55" s="33" t="s">
        <v>115</v>
      </c>
      <c r="H55" s="22">
        <f t="shared" si="1"/>
        <v>320</v>
      </c>
    </row>
    <row r="56" s="1" customFormat="1" customHeight="1" spans="1:8">
      <c r="A56" s="14">
        <v>51</v>
      </c>
      <c r="B56" s="19"/>
      <c r="C56" s="35"/>
      <c r="D56" s="13" t="s">
        <v>116</v>
      </c>
      <c r="E56" s="13">
        <v>50</v>
      </c>
      <c r="F56" s="13">
        <v>32</v>
      </c>
      <c r="G56" s="14" t="s">
        <v>117</v>
      </c>
      <c r="H56" s="13">
        <f t="shared" si="1"/>
        <v>320</v>
      </c>
    </row>
    <row r="57" s="1" customFormat="1" customHeight="1" spans="1:8">
      <c r="A57" s="14">
        <v>52</v>
      </c>
      <c r="B57" s="21"/>
      <c r="C57" s="36"/>
      <c r="D57" s="13" t="s">
        <v>118</v>
      </c>
      <c r="E57" s="13">
        <v>150</v>
      </c>
      <c r="F57" s="13">
        <v>150</v>
      </c>
      <c r="G57" s="14" t="s">
        <v>119</v>
      </c>
      <c r="H57" s="13">
        <f t="shared" si="1"/>
        <v>1500</v>
      </c>
    </row>
    <row r="58" s="1" customFormat="1" customHeight="1" spans="1:8">
      <c r="A58" s="14">
        <v>53</v>
      </c>
      <c r="B58" s="15" t="s">
        <v>120</v>
      </c>
      <c r="C58" s="13">
        <v>43.7</v>
      </c>
      <c r="D58" s="13" t="s">
        <v>121</v>
      </c>
      <c r="E58" s="13">
        <v>100</v>
      </c>
      <c r="F58" s="13">
        <v>43.7</v>
      </c>
      <c r="G58" s="14" t="s">
        <v>122</v>
      </c>
      <c r="H58" s="13">
        <f t="shared" si="1"/>
        <v>437</v>
      </c>
    </row>
    <row r="59" s="23" customFormat="1" customHeight="1" spans="2:2">
      <c r="B59" s="37"/>
    </row>
    <row r="60" s="23" customFormat="1" customHeight="1" spans="2:2">
      <c r="B60" s="37"/>
    </row>
    <row r="61" s="1" customFormat="1" customHeight="1" spans="1:8">
      <c r="A61" s="13">
        <v>54</v>
      </c>
      <c r="B61" s="15" t="s">
        <v>123</v>
      </c>
      <c r="C61" s="13">
        <v>754</v>
      </c>
      <c r="D61" s="13" t="s">
        <v>124</v>
      </c>
      <c r="E61" s="13">
        <v>110</v>
      </c>
      <c r="F61" s="13">
        <v>60</v>
      </c>
      <c r="G61" s="33" t="s">
        <v>125</v>
      </c>
      <c r="H61" s="13">
        <f t="shared" si="1"/>
        <v>600</v>
      </c>
    </row>
    <row r="62" s="1" customFormat="1" customHeight="1" spans="1:8">
      <c r="A62" s="13">
        <v>55</v>
      </c>
      <c r="B62" s="15"/>
      <c r="C62" s="13"/>
      <c r="D62" s="13" t="s">
        <v>126</v>
      </c>
      <c r="E62" s="13">
        <v>120</v>
      </c>
      <c r="F62" s="13">
        <f>41.9+69.1</f>
        <v>111</v>
      </c>
      <c r="G62" s="33" t="s">
        <v>127</v>
      </c>
      <c r="H62" s="13">
        <f t="shared" si="1"/>
        <v>1110</v>
      </c>
    </row>
    <row r="63" s="1" customFormat="1" customHeight="1" spans="1:8">
      <c r="A63" s="13">
        <v>56</v>
      </c>
      <c r="B63" s="15"/>
      <c r="C63" s="13"/>
      <c r="D63" s="13" t="s">
        <v>128</v>
      </c>
      <c r="E63" s="13">
        <v>290</v>
      </c>
      <c r="F63" s="13">
        <v>225</v>
      </c>
      <c r="G63" s="33" t="s">
        <v>129</v>
      </c>
      <c r="H63" s="13">
        <f t="shared" si="1"/>
        <v>2250</v>
      </c>
    </row>
    <row r="64" s="1" customFormat="1" customHeight="1" spans="1:8">
      <c r="A64" s="13">
        <v>57</v>
      </c>
      <c r="B64" s="15"/>
      <c r="C64" s="13"/>
      <c r="D64" s="13" t="s">
        <v>130</v>
      </c>
      <c r="E64" s="13">
        <v>120</v>
      </c>
      <c r="F64" s="13">
        <f>46+42</f>
        <v>88</v>
      </c>
      <c r="G64" s="33" t="s">
        <v>131</v>
      </c>
      <c r="H64" s="13">
        <f t="shared" si="1"/>
        <v>880</v>
      </c>
    </row>
    <row r="65" s="1" customFormat="1" customHeight="1" spans="1:8">
      <c r="A65" s="13">
        <v>58</v>
      </c>
      <c r="B65" s="15"/>
      <c r="C65" s="13"/>
      <c r="D65" s="13" t="s">
        <v>132</v>
      </c>
      <c r="E65" s="13">
        <v>170</v>
      </c>
      <c r="F65" s="13">
        <v>170</v>
      </c>
      <c r="G65" s="33" t="s">
        <v>133</v>
      </c>
      <c r="H65" s="13">
        <f t="shared" si="1"/>
        <v>1700</v>
      </c>
    </row>
    <row r="66" s="1" customFormat="1" customHeight="1" spans="1:8">
      <c r="A66" s="13">
        <v>59</v>
      </c>
      <c r="B66" s="15"/>
      <c r="C66" s="13"/>
      <c r="D66" s="13" t="s">
        <v>134</v>
      </c>
      <c r="E66" s="13">
        <v>100</v>
      </c>
      <c r="F66" s="13">
        <v>100</v>
      </c>
      <c r="G66" s="33" t="s">
        <v>135</v>
      </c>
      <c r="H66" s="13">
        <f t="shared" si="1"/>
        <v>1000</v>
      </c>
    </row>
    <row r="67" s="1" customFormat="1" customHeight="1" spans="1:8">
      <c r="A67" s="13">
        <v>60</v>
      </c>
      <c r="B67" s="18" t="s">
        <v>136</v>
      </c>
      <c r="C67" s="13">
        <v>821.7</v>
      </c>
      <c r="D67" s="13" t="s">
        <v>137</v>
      </c>
      <c r="E67" s="13">
        <v>80</v>
      </c>
      <c r="F67" s="13">
        <v>45</v>
      </c>
      <c r="G67" s="13" t="s">
        <v>138</v>
      </c>
      <c r="H67" s="13">
        <f t="shared" si="1"/>
        <v>450</v>
      </c>
    </row>
    <row r="68" s="1" customFormat="1" customHeight="1" spans="1:8">
      <c r="A68" s="13">
        <v>61</v>
      </c>
      <c r="B68" s="19"/>
      <c r="C68" s="13"/>
      <c r="D68" s="13" t="s">
        <v>139</v>
      </c>
      <c r="E68" s="13">
        <v>400</v>
      </c>
      <c r="F68" s="13">
        <v>400</v>
      </c>
      <c r="G68" s="13" t="s">
        <v>140</v>
      </c>
      <c r="H68" s="13">
        <f t="shared" si="1"/>
        <v>4000</v>
      </c>
    </row>
    <row r="69" s="1" customFormat="1" customHeight="1" spans="1:8">
      <c r="A69" s="13">
        <v>62</v>
      </c>
      <c r="B69" s="19"/>
      <c r="C69" s="13"/>
      <c r="D69" s="13" t="s">
        <v>22</v>
      </c>
      <c r="E69" s="13">
        <v>200</v>
      </c>
      <c r="F69" s="13">
        <f>70.7+53.3+23.7+35.8+16.5</f>
        <v>200</v>
      </c>
      <c r="G69" s="13" t="s">
        <v>141</v>
      </c>
      <c r="H69" s="13">
        <f t="shared" si="1"/>
        <v>2000</v>
      </c>
    </row>
    <row r="70" s="1" customFormat="1" customHeight="1" spans="1:8">
      <c r="A70" s="13">
        <v>63</v>
      </c>
      <c r="B70" s="19"/>
      <c r="C70" s="13"/>
      <c r="D70" s="13" t="s">
        <v>142</v>
      </c>
      <c r="E70" s="13">
        <v>220</v>
      </c>
      <c r="F70" s="13">
        <v>146.7</v>
      </c>
      <c r="G70" s="13" t="s">
        <v>143</v>
      </c>
      <c r="H70" s="13">
        <f t="shared" si="1"/>
        <v>1467</v>
      </c>
    </row>
    <row r="71" s="1" customFormat="1" customHeight="1" spans="1:8">
      <c r="A71" s="13">
        <v>64</v>
      </c>
      <c r="B71" s="21"/>
      <c r="C71" s="13"/>
      <c r="D71" s="13" t="s">
        <v>144</v>
      </c>
      <c r="E71" s="13">
        <v>100</v>
      </c>
      <c r="F71" s="13">
        <v>30</v>
      </c>
      <c r="G71" s="13" t="s">
        <v>145</v>
      </c>
      <c r="H71" s="13">
        <f t="shared" si="1"/>
        <v>300</v>
      </c>
    </row>
    <row r="72" s="1" customFormat="1" customHeight="1" spans="1:8">
      <c r="A72" s="13">
        <v>65</v>
      </c>
      <c r="B72" s="18" t="s">
        <v>146</v>
      </c>
      <c r="C72" s="13">
        <f>SUM(F72:F77)</f>
        <v>489.4</v>
      </c>
      <c r="D72" s="15" t="s">
        <v>147</v>
      </c>
      <c r="E72" s="15">
        <v>100</v>
      </c>
      <c r="F72" s="15">
        <f>24+35.4</f>
        <v>59.4</v>
      </c>
      <c r="G72" s="33" t="s">
        <v>148</v>
      </c>
      <c r="H72" s="13">
        <f t="shared" si="1"/>
        <v>594</v>
      </c>
    </row>
    <row r="73" s="1" customFormat="1" customHeight="1" spans="1:8">
      <c r="A73" s="13">
        <v>66</v>
      </c>
      <c r="B73" s="19"/>
      <c r="C73" s="13"/>
      <c r="D73" s="15" t="s">
        <v>149</v>
      </c>
      <c r="E73" s="15">
        <v>120</v>
      </c>
      <c r="F73" s="15">
        <v>70</v>
      </c>
      <c r="G73" s="33" t="s">
        <v>150</v>
      </c>
      <c r="H73" s="13">
        <f t="shared" si="1"/>
        <v>700</v>
      </c>
    </row>
    <row r="74" s="1" customFormat="1" customHeight="1" spans="1:8">
      <c r="A74" s="13">
        <v>67</v>
      </c>
      <c r="B74" s="19"/>
      <c r="C74" s="13"/>
      <c r="D74" s="15" t="s">
        <v>151</v>
      </c>
      <c r="E74" s="15">
        <v>100</v>
      </c>
      <c r="F74" s="15">
        <v>100</v>
      </c>
      <c r="G74" s="33" t="s">
        <v>152</v>
      </c>
      <c r="H74" s="13">
        <f t="shared" si="1"/>
        <v>1000</v>
      </c>
    </row>
    <row r="75" s="1" customFormat="1" customHeight="1" spans="1:8">
      <c r="A75" s="13">
        <v>68</v>
      </c>
      <c r="B75" s="19"/>
      <c r="C75" s="13"/>
      <c r="D75" s="15" t="s">
        <v>153</v>
      </c>
      <c r="E75" s="15">
        <v>50</v>
      </c>
      <c r="F75" s="15">
        <v>50</v>
      </c>
      <c r="G75" s="33" t="s">
        <v>154</v>
      </c>
      <c r="H75" s="13">
        <f t="shared" si="1"/>
        <v>500</v>
      </c>
    </row>
    <row r="76" s="1" customFormat="1" customHeight="1" spans="1:8">
      <c r="A76" s="13">
        <v>69</v>
      </c>
      <c r="B76" s="19"/>
      <c r="C76" s="13"/>
      <c r="D76" s="15" t="s">
        <v>132</v>
      </c>
      <c r="E76" s="15">
        <v>150</v>
      </c>
      <c r="F76" s="15">
        <v>150</v>
      </c>
      <c r="G76" s="33" t="s">
        <v>155</v>
      </c>
      <c r="H76" s="13">
        <f t="shared" si="1"/>
        <v>1500</v>
      </c>
    </row>
    <row r="77" s="1" customFormat="1" customHeight="1" spans="1:8">
      <c r="A77" s="13">
        <v>70</v>
      </c>
      <c r="B77" s="21"/>
      <c r="C77" s="13"/>
      <c r="D77" s="15" t="s">
        <v>52</v>
      </c>
      <c r="E77" s="15">
        <v>60</v>
      </c>
      <c r="F77" s="15">
        <v>60</v>
      </c>
      <c r="G77" s="33" t="s">
        <v>156</v>
      </c>
      <c r="H77" s="13">
        <f t="shared" si="1"/>
        <v>600</v>
      </c>
    </row>
  </sheetData>
  <mergeCells count="30">
    <mergeCell ref="A1:G1"/>
    <mergeCell ref="A2:G2"/>
    <mergeCell ref="F3:G3"/>
    <mergeCell ref="A5:B5"/>
    <mergeCell ref="A3:A4"/>
    <mergeCell ref="B3:B4"/>
    <mergeCell ref="B6:B12"/>
    <mergeCell ref="B13:B15"/>
    <mergeCell ref="B17:B21"/>
    <mergeCell ref="B22:B26"/>
    <mergeCell ref="B27:B30"/>
    <mergeCell ref="B31:B40"/>
    <mergeCell ref="B41:B57"/>
    <mergeCell ref="B61:B66"/>
    <mergeCell ref="B67:B71"/>
    <mergeCell ref="B72:B77"/>
    <mergeCell ref="C3:C4"/>
    <mergeCell ref="C6:C12"/>
    <mergeCell ref="C13:C15"/>
    <mergeCell ref="C17:C21"/>
    <mergeCell ref="C22:C26"/>
    <mergeCell ref="C27:C30"/>
    <mergeCell ref="C31:C40"/>
    <mergeCell ref="C41:C57"/>
    <mergeCell ref="C61:C66"/>
    <mergeCell ref="C67:C71"/>
    <mergeCell ref="C72:C77"/>
    <mergeCell ref="D3:D4"/>
    <mergeCell ref="E3:E4"/>
    <mergeCell ref="H3:H4"/>
  </mergeCells>
  <conditionalFormatting sqref="C6:C30 C59:C60 C67:C77">
    <cfRule type="duplicateValues" dxfId="0" priority="2"/>
  </conditionalFormatting>
  <conditionalFormatting sqref="C31 C41 C58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21" sqref="M21"/>
    </sheetView>
  </sheetViews>
  <sheetFormatPr defaultColWidth="9" defaultRowHeight="18" customHeight="1" outlineLevelCol="5"/>
  <cols>
    <col min="1" max="1" width="5.41666666666667" style="1" customWidth="1"/>
    <col min="2" max="2" width="14.25" style="3" customWidth="1"/>
    <col min="3" max="3" width="15.75" style="1" customWidth="1"/>
    <col min="4" max="4" width="22" style="1" customWidth="1"/>
    <col min="5" max="5" width="21.5" style="1" customWidth="1"/>
    <col min="6" max="6" width="13.75" style="1" customWidth="1"/>
    <col min="7" max="16384" width="9" style="1"/>
  </cols>
  <sheetData>
    <row r="1" s="1" customFormat="1" ht="30" customHeight="1" spans="1:6">
      <c r="A1" s="4" t="s">
        <v>157</v>
      </c>
      <c r="B1" s="4"/>
      <c r="C1" s="4"/>
      <c r="D1" s="4"/>
      <c r="E1" s="4"/>
      <c r="F1" s="4"/>
    </row>
    <row r="2" s="2" customFormat="1" ht="24" customHeight="1" spans="1:6">
      <c r="A2" s="5" t="s">
        <v>1</v>
      </c>
      <c r="B2" s="6" t="s">
        <v>2</v>
      </c>
      <c r="C2" s="6" t="s">
        <v>4</v>
      </c>
      <c r="D2" s="7" t="s">
        <v>158</v>
      </c>
      <c r="E2" s="8" t="s">
        <v>159</v>
      </c>
      <c r="F2" s="9" t="s">
        <v>160</v>
      </c>
    </row>
    <row r="3" s="2" customFormat="1" customHeight="1" spans="1:6">
      <c r="A3" s="10" t="s">
        <v>10</v>
      </c>
      <c r="B3" s="11"/>
      <c r="C3" s="12"/>
      <c r="D3" s="7">
        <f>SUM(D4:D73)</f>
        <v>7711.8</v>
      </c>
      <c r="E3" s="13">
        <f t="shared" ref="E3:E56" si="0">D3*10</f>
        <v>77118</v>
      </c>
      <c r="F3" s="9"/>
    </row>
    <row r="4" s="1" customFormat="1" ht="17.5" customHeight="1" spans="1:6">
      <c r="A4" s="14">
        <v>1</v>
      </c>
      <c r="B4" s="15" t="s">
        <v>11</v>
      </c>
      <c r="C4" s="16" t="s">
        <v>12</v>
      </c>
      <c r="D4" s="13">
        <v>113</v>
      </c>
      <c r="E4" s="13">
        <f t="shared" si="0"/>
        <v>1130</v>
      </c>
      <c r="F4" s="17"/>
    </row>
    <row r="5" s="1" customFormat="1" ht="17.5" customHeight="1" spans="1:6">
      <c r="A5" s="14">
        <v>2</v>
      </c>
      <c r="B5" s="15"/>
      <c r="C5" s="16" t="s">
        <v>14</v>
      </c>
      <c r="D5" s="13">
        <v>144</v>
      </c>
      <c r="E5" s="13">
        <f t="shared" si="0"/>
        <v>1440</v>
      </c>
      <c r="F5" s="17"/>
    </row>
    <row r="6" s="1" customFormat="1" ht="17.5" customHeight="1" spans="1:6">
      <c r="A6" s="14">
        <v>3</v>
      </c>
      <c r="B6" s="15"/>
      <c r="C6" s="16" t="s">
        <v>16</v>
      </c>
      <c r="D6" s="13">
        <v>70</v>
      </c>
      <c r="E6" s="13">
        <f t="shared" si="0"/>
        <v>700</v>
      </c>
      <c r="F6" s="17"/>
    </row>
    <row r="7" s="1" customFormat="1" ht="17.5" customHeight="1" spans="1:6">
      <c r="A7" s="14">
        <v>4</v>
      </c>
      <c r="B7" s="15"/>
      <c r="C7" s="16" t="s">
        <v>18</v>
      </c>
      <c r="D7" s="13">
        <v>82.6</v>
      </c>
      <c r="E7" s="13">
        <f t="shared" si="0"/>
        <v>826</v>
      </c>
      <c r="F7" s="17"/>
    </row>
    <row r="8" s="1" customFormat="1" ht="17.5" customHeight="1" spans="1:6">
      <c r="A8" s="14">
        <v>5</v>
      </c>
      <c r="B8" s="15"/>
      <c r="C8" s="16" t="s">
        <v>20</v>
      </c>
      <c r="D8" s="13">
        <v>108.3</v>
      </c>
      <c r="E8" s="13">
        <f t="shared" si="0"/>
        <v>1083</v>
      </c>
      <c r="F8" s="17"/>
    </row>
    <row r="9" s="1" customFormat="1" ht="17.5" customHeight="1" spans="1:6">
      <c r="A9" s="14">
        <v>6</v>
      </c>
      <c r="B9" s="15"/>
      <c r="C9" s="16" t="s">
        <v>22</v>
      </c>
      <c r="D9" s="13">
        <v>117.3</v>
      </c>
      <c r="E9" s="13">
        <f t="shared" si="0"/>
        <v>1173</v>
      </c>
      <c r="F9" s="17"/>
    </row>
    <row r="10" s="1" customFormat="1" ht="17.5" customHeight="1" spans="1:6">
      <c r="A10" s="14">
        <v>7</v>
      </c>
      <c r="B10" s="15"/>
      <c r="C10" s="16" t="s">
        <v>24</v>
      </c>
      <c r="D10" s="13">
        <v>107</v>
      </c>
      <c r="E10" s="13">
        <f t="shared" si="0"/>
        <v>1070</v>
      </c>
      <c r="F10" s="17"/>
    </row>
    <row r="11" s="1" customFormat="1" ht="17.5" customHeight="1" spans="1:6">
      <c r="A11" s="14">
        <v>8</v>
      </c>
      <c r="B11" s="18" t="s">
        <v>26</v>
      </c>
      <c r="C11" s="15" t="s">
        <v>27</v>
      </c>
      <c r="D11" s="15">
        <f>47.3+73.8+49.2+28</f>
        <v>198.3</v>
      </c>
      <c r="E11" s="13">
        <f t="shared" si="0"/>
        <v>1983</v>
      </c>
      <c r="F11" s="17"/>
    </row>
    <row r="12" s="1" customFormat="1" ht="17.5" customHeight="1" spans="1:6">
      <c r="A12" s="14">
        <v>9</v>
      </c>
      <c r="B12" s="19"/>
      <c r="C12" s="15" t="s">
        <v>29</v>
      </c>
      <c r="D12" s="15">
        <v>95</v>
      </c>
      <c r="E12" s="13">
        <f t="shared" si="0"/>
        <v>950</v>
      </c>
      <c r="F12" s="17"/>
    </row>
    <row r="13" s="1" customFormat="1" ht="17.5" customHeight="1" spans="1:6">
      <c r="A13" s="14">
        <v>10</v>
      </c>
      <c r="B13" s="19"/>
      <c r="C13" s="15" t="s">
        <v>31</v>
      </c>
      <c r="D13" s="15">
        <v>42.2</v>
      </c>
      <c r="E13" s="13">
        <f t="shared" si="0"/>
        <v>422</v>
      </c>
      <c r="F13" s="17"/>
    </row>
    <row r="14" s="1" customFormat="1" ht="17.5" customHeight="1" spans="1:6">
      <c r="A14" s="14">
        <v>11</v>
      </c>
      <c r="B14" s="15" t="s">
        <v>33</v>
      </c>
      <c r="C14" s="13" t="s">
        <v>34</v>
      </c>
      <c r="D14" s="13">
        <v>112</v>
      </c>
      <c r="E14" s="13">
        <f t="shared" si="0"/>
        <v>1120</v>
      </c>
      <c r="F14" s="17"/>
    </row>
    <row r="15" s="1" customFormat="1" ht="17.5" customHeight="1" spans="1:6">
      <c r="A15" s="14">
        <v>12</v>
      </c>
      <c r="B15" s="15" t="s">
        <v>36</v>
      </c>
      <c r="C15" s="16" t="s">
        <v>37</v>
      </c>
      <c r="D15" s="13">
        <v>79</v>
      </c>
      <c r="E15" s="13">
        <f t="shared" si="0"/>
        <v>790</v>
      </c>
      <c r="F15" s="17"/>
    </row>
    <row r="16" s="1" customFormat="1" ht="17.5" customHeight="1" spans="1:6">
      <c r="A16" s="14">
        <v>13</v>
      </c>
      <c r="B16" s="15"/>
      <c r="C16" s="16" t="s">
        <v>39</v>
      </c>
      <c r="D16" s="13">
        <v>200</v>
      </c>
      <c r="E16" s="13">
        <f t="shared" si="0"/>
        <v>2000</v>
      </c>
      <c r="F16" s="17"/>
    </row>
    <row r="17" s="1" customFormat="1" ht="17.5" customHeight="1" spans="1:6">
      <c r="A17" s="14">
        <v>14</v>
      </c>
      <c r="B17" s="15"/>
      <c r="C17" s="1" t="s">
        <v>41</v>
      </c>
      <c r="D17" s="13">
        <v>100</v>
      </c>
      <c r="E17" s="13">
        <f t="shared" si="0"/>
        <v>1000</v>
      </c>
      <c r="F17" s="17"/>
    </row>
    <row r="18" s="1" customFormat="1" ht="17.5" customHeight="1" spans="1:6">
      <c r="A18" s="14">
        <v>15</v>
      </c>
      <c r="B18" s="15"/>
      <c r="C18" s="16" t="s">
        <v>43</v>
      </c>
      <c r="D18" s="13">
        <v>45</v>
      </c>
      <c r="E18" s="13">
        <f t="shared" si="0"/>
        <v>450</v>
      </c>
      <c r="F18" s="17"/>
    </row>
    <row r="19" s="1" customFormat="1" ht="17.5" customHeight="1" spans="1:6">
      <c r="A19" s="14">
        <v>16</v>
      </c>
      <c r="B19" s="15"/>
      <c r="C19" s="16" t="s">
        <v>45</v>
      </c>
      <c r="D19" s="13">
        <v>160</v>
      </c>
      <c r="E19" s="13">
        <f t="shared" si="0"/>
        <v>1600</v>
      </c>
      <c r="F19" s="17"/>
    </row>
    <row r="20" s="1" customFormat="1" ht="17.5" customHeight="1" spans="1:6">
      <c r="A20" s="14">
        <v>17</v>
      </c>
      <c r="B20" s="18" t="s">
        <v>47</v>
      </c>
      <c r="C20" s="20" t="s">
        <v>48</v>
      </c>
      <c r="D20" s="20">
        <v>100</v>
      </c>
      <c r="E20" s="13">
        <f t="shared" si="0"/>
        <v>1000</v>
      </c>
      <c r="F20" s="17"/>
    </row>
    <row r="21" s="1" customFormat="1" ht="17.5" customHeight="1" spans="1:6">
      <c r="A21" s="14">
        <v>18</v>
      </c>
      <c r="B21" s="19"/>
      <c r="C21" s="20" t="s">
        <v>50</v>
      </c>
      <c r="D21" s="20">
        <v>140</v>
      </c>
      <c r="E21" s="13">
        <f t="shared" si="0"/>
        <v>1400</v>
      </c>
      <c r="F21" s="17"/>
    </row>
    <row r="22" s="1" customFormat="1" ht="17.5" customHeight="1" spans="1:6">
      <c r="A22" s="14">
        <v>19</v>
      </c>
      <c r="B22" s="19"/>
      <c r="C22" s="20" t="s">
        <v>52</v>
      </c>
      <c r="D22" s="20">
        <f>250+23+9</f>
        <v>282</v>
      </c>
      <c r="E22" s="13">
        <f t="shared" si="0"/>
        <v>2820</v>
      </c>
      <c r="F22" s="17"/>
    </row>
    <row r="23" s="1" customFormat="1" ht="17.5" customHeight="1" spans="1:6">
      <c r="A23" s="14">
        <v>20</v>
      </c>
      <c r="B23" s="19"/>
      <c r="C23" s="20" t="s">
        <v>54</v>
      </c>
      <c r="D23" s="20">
        <v>125.5</v>
      </c>
      <c r="E23" s="13">
        <f t="shared" si="0"/>
        <v>1255</v>
      </c>
      <c r="F23" s="17" t="s">
        <v>161</v>
      </c>
    </row>
    <row r="24" s="1" customFormat="1" ht="17.5" customHeight="1" spans="1:6">
      <c r="A24" s="14">
        <v>21</v>
      </c>
      <c r="B24" s="21"/>
      <c r="C24" s="20" t="s">
        <v>56</v>
      </c>
      <c r="D24" s="20">
        <v>45</v>
      </c>
      <c r="E24" s="13">
        <f t="shared" si="0"/>
        <v>450</v>
      </c>
      <c r="F24" s="17"/>
    </row>
    <row r="25" s="1" customFormat="1" ht="17.5" customHeight="1" spans="1:6">
      <c r="A25" s="14">
        <v>22</v>
      </c>
      <c r="B25" s="18" t="s">
        <v>58</v>
      </c>
      <c r="C25" s="13" t="s">
        <v>59</v>
      </c>
      <c r="D25" s="13">
        <v>145</v>
      </c>
      <c r="E25" s="13">
        <f t="shared" si="0"/>
        <v>1450</v>
      </c>
      <c r="F25" s="17"/>
    </row>
    <row r="26" s="1" customFormat="1" ht="17.5" customHeight="1" spans="1:6">
      <c r="A26" s="14">
        <v>23</v>
      </c>
      <c r="B26" s="19"/>
      <c r="C26" s="13" t="s">
        <v>61</v>
      </c>
      <c r="D26" s="13">
        <v>52</v>
      </c>
      <c r="E26" s="13">
        <f t="shared" si="0"/>
        <v>520</v>
      </c>
      <c r="F26" s="17"/>
    </row>
    <row r="27" s="1" customFormat="1" ht="17.5" customHeight="1" spans="1:6">
      <c r="A27" s="14">
        <v>24</v>
      </c>
      <c r="B27" s="19"/>
      <c r="C27" s="13" t="s">
        <v>63</v>
      </c>
      <c r="D27" s="13">
        <v>112</v>
      </c>
      <c r="E27" s="13">
        <f t="shared" si="0"/>
        <v>1120</v>
      </c>
      <c r="F27" s="17"/>
    </row>
    <row r="28" s="1" customFormat="1" ht="17.5" customHeight="1" spans="1:6">
      <c r="A28" s="14">
        <v>25</v>
      </c>
      <c r="B28" s="21"/>
      <c r="C28" s="13" t="s">
        <v>65</v>
      </c>
      <c r="D28" s="13">
        <v>71</v>
      </c>
      <c r="E28" s="13">
        <f t="shared" si="0"/>
        <v>710</v>
      </c>
      <c r="F28" s="17"/>
    </row>
    <row r="29" s="1" customFormat="1" ht="17.5" customHeight="1" spans="1:6">
      <c r="A29" s="14">
        <v>26</v>
      </c>
      <c r="B29" s="15" t="s">
        <v>67</v>
      </c>
      <c r="C29" s="13" t="s">
        <v>68</v>
      </c>
      <c r="D29" s="13">
        <f>175+190+165+50</f>
        <v>580</v>
      </c>
      <c r="E29" s="13">
        <f t="shared" si="0"/>
        <v>5800</v>
      </c>
      <c r="F29" s="17"/>
    </row>
    <row r="30" s="1" customFormat="1" ht="17.5" customHeight="1" spans="1:6">
      <c r="A30" s="14">
        <v>27</v>
      </c>
      <c r="B30" s="15"/>
      <c r="C30" s="13" t="s">
        <v>70</v>
      </c>
      <c r="D30" s="13">
        <f>29.5+13+166.1</f>
        <v>208.6</v>
      </c>
      <c r="E30" s="13">
        <f t="shared" si="0"/>
        <v>2086</v>
      </c>
      <c r="F30" s="17"/>
    </row>
    <row r="31" s="1" customFormat="1" ht="17.5" customHeight="1" spans="1:6">
      <c r="A31" s="14">
        <v>28</v>
      </c>
      <c r="B31" s="15"/>
      <c r="C31" s="13" t="s">
        <v>72</v>
      </c>
      <c r="D31" s="13">
        <v>213</v>
      </c>
      <c r="E31" s="13">
        <f t="shared" si="0"/>
        <v>2130</v>
      </c>
      <c r="F31" s="17"/>
    </row>
    <row r="32" s="1" customFormat="1" ht="17.5" customHeight="1" spans="1:6">
      <c r="A32" s="14">
        <v>29</v>
      </c>
      <c r="B32" s="15"/>
      <c r="C32" s="13" t="s">
        <v>74</v>
      </c>
      <c r="D32" s="13">
        <v>100</v>
      </c>
      <c r="E32" s="13">
        <f t="shared" si="0"/>
        <v>1000</v>
      </c>
      <c r="F32" s="17"/>
    </row>
    <row r="33" s="1" customFormat="1" ht="17.5" customHeight="1" spans="1:6">
      <c r="A33" s="14">
        <v>30</v>
      </c>
      <c r="B33" s="15"/>
      <c r="C33" s="13" t="s">
        <v>76</v>
      </c>
      <c r="D33" s="13">
        <v>39</v>
      </c>
      <c r="E33" s="13">
        <f t="shared" si="0"/>
        <v>390</v>
      </c>
      <c r="F33" s="17"/>
    </row>
    <row r="34" s="1" customFormat="1" ht="17.5" customHeight="1" spans="1:6">
      <c r="A34" s="14">
        <v>31</v>
      </c>
      <c r="B34" s="15"/>
      <c r="C34" s="13" t="s">
        <v>78</v>
      </c>
      <c r="D34" s="13">
        <v>63</v>
      </c>
      <c r="E34" s="13">
        <f t="shared" si="0"/>
        <v>630</v>
      </c>
      <c r="F34" s="17"/>
    </row>
    <row r="35" s="1" customFormat="1" ht="17.5" customHeight="1" spans="1:6">
      <c r="A35" s="14">
        <v>32</v>
      </c>
      <c r="B35" s="15"/>
      <c r="C35" s="13" t="s">
        <v>80</v>
      </c>
      <c r="D35" s="13">
        <v>90</v>
      </c>
      <c r="E35" s="13">
        <f t="shared" si="0"/>
        <v>900</v>
      </c>
      <c r="F35" s="17"/>
    </row>
    <row r="36" s="1" customFormat="1" ht="17.5" customHeight="1" spans="1:6">
      <c r="A36" s="14">
        <v>33</v>
      </c>
      <c r="B36" s="15"/>
      <c r="C36" s="13" t="s">
        <v>82</v>
      </c>
      <c r="D36" s="13">
        <v>70</v>
      </c>
      <c r="E36" s="13">
        <f t="shared" si="0"/>
        <v>700</v>
      </c>
      <c r="F36" s="17"/>
    </row>
    <row r="37" s="1" customFormat="1" ht="17.5" customHeight="1" spans="1:6">
      <c r="A37" s="14">
        <v>34</v>
      </c>
      <c r="B37" s="15"/>
      <c r="C37" s="13" t="s">
        <v>84</v>
      </c>
      <c r="D37" s="13">
        <f>82+26.8</f>
        <v>108.8</v>
      </c>
      <c r="E37" s="13">
        <f t="shared" si="0"/>
        <v>1088</v>
      </c>
      <c r="F37" s="17"/>
    </row>
    <row r="38" s="1" customFormat="1" ht="17.5" customHeight="1" spans="1:6">
      <c r="A38" s="14">
        <v>35</v>
      </c>
      <c r="B38" s="15"/>
      <c r="C38" s="13" t="s">
        <v>86</v>
      </c>
      <c r="D38" s="13">
        <v>60</v>
      </c>
      <c r="E38" s="13">
        <f t="shared" si="0"/>
        <v>600</v>
      </c>
      <c r="F38" s="17"/>
    </row>
    <row r="39" s="1" customFormat="1" customHeight="1" spans="1:6">
      <c r="A39" s="14">
        <v>36</v>
      </c>
      <c r="B39" s="18" t="s">
        <v>67</v>
      </c>
      <c r="C39" s="13" t="s">
        <v>88</v>
      </c>
      <c r="D39" s="13">
        <v>90</v>
      </c>
      <c r="E39" s="13">
        <f t="shared" si="0"/>
        <v>900</v>
      </c>
      <c r="F39" s="17"/>
    </row>
    <row r="40" s="1" customFormat="1" customHeight="1" spans="1:6">
      <c r="A40" s="14">
        <v>37</v>
      </c>
      <c r="B40" s="19"/>
      <c r="C40" s="13" t="s">
        <v>90</v>
      </c>
      <c r="D40" s="13">
        <v>50</v>
      </c>
      <c r="E40" s="13">
        <f t="shared" si="0"/>
        <v>500</v>
      </c>
      <c r="F40" s="17"/>
    </row>
    <row r="41" s="1" customFormat="1" customHeight="1" spans="1:6">
      <c r="A41" s="14">
        <v>38</v>
      </c>
      <c r="B41" s="19"/>
      <c r="C41" s="13" t="s">
        <v>92</v>
      </c>
      <c r="D41" s="13">
        <v>50</v>
      </c>
      <c r="E41" s="13">
        <f t="shared" si="0"/>
        <v>500</v>
      </c>
      <c r="F41" s="17"/>
    </row>
    <row r="42" s="1" customFormat="1" customHeight="1" spans="1:6">
      <c r="A42" s="14">
        <v>39</v>
      </c>
      <c r="B42" s="19"/>
      <c r="C42" s="13" t="s">
        <v>94</v>
      </c>
      <c r="D42" s="13">
        <v>51</v>
      </c>
      <c r="E42" s="13">
        <f t="shared" si="0"/>
        <v>510</v>
      </c>
      <c r="F42" s="17"/>
    </row>
    <row r="43" s="1" customFormat="1" customHeight="1" spans="1:6">
      <c r="A43" s="14">
        <v>40</v>
      </c>
      <c r="B43" s="19"/>
      <c r="C43" s="13" t="s">
        <v>96</v>
      </c>
      <c r="D43" s="13">
        <v>36</v>
      </c>
      <c r="E43" s="13">
        <f t="shared" si="0"/>
        <v>360</v>
      </c>
      <c r="F43" s="17"/>
    </row>
    <row r="44" s="1" customFormat="1" customHeight="1" spans="1:6">
      <c r="A44" s="14">
        <v>41</v>
      </c>
      <c r="B44" s="19"/>
      <c r="C44" s="13" t="s">
        <v>97</v>
      </c>
      <c r="D44" s="13">
        <v>144.2</v>
      </c>
      <c r="E44" s="13">
        <f t="shared" si="0"/>
        <v>1442</v>
      </c>
      <c r="F44" s="17"/>
    </row>
    <row r="45" s="1" customFormat="1" customHeight="1" spans="1:6">
      <c r="A45" s="14">
        <v>42</v>
      </c>
      <c r="B45" s="19"/>
      <c r="C45" s="13" t="s">
        <v>99</v>
      </c>
      <c r="D45" s="13">
        <v>107</v>
      </c>
      <c r="E45" s="13">
        <f t="shared" si="0"/>
        <v>1070</v>
      </c>
      <c r="F45" s="17"/>
    </row>
    <row r="46" s="1" customFormat="1" customHeight="1" spans="1:6">
      <c r="A46" s="14">
        <v>43</v>
      </c>
      <c r="B46" s="19"/>
      <c r="C46" s="13" t="s">
        <v>101</v>
      </c>
      <c r="D46" s="13">
        <v>117</v>
      </c>
      <c r="E46" s="13">
        <f t="shared" si="0"/>
        <v>1170</v>
      </c>
      <c r="F46" s="17"/>
    </row>
    <row r="47" s="1" customFormat="1" customHeight="1" spans="1:6">
      <c r="A47" s="14">
        <v>44</v>
      </c>
      <c r="B47" s="19"/>
      <c r="C47" s="13" t="s">
        <v>102</v>
      </c>
      <c r="D47" s="13">
        <v>60</v>
      </c>
      <c r="E47" s="13">
        <f t="shared" si="0"/>
        <v>600</v>
      </c>
      <c r="F47" s="17"/>
    </row>
    <row r="48" s="1" customFormat="1" customHeight="1" spans="1:6">
      <c r="A48" s="14">
        <v>45</v>
      </c>
      <c r="B48" s="19"/>
      <c r="C48" s="13" t="s">
        <v>104</v>
      </c>
      <c r="D48" s="13">
        <v>30</v>
      </c>
      <c r="E48" s="13">
        <f t="shared" si="0"/>
        <v>300</v>
      </c>
      <c r="F48" s="17"/>
    </row>
    <row r="49" s="1" customFormat="1" customHeight="1" spans="1:6">
      <c r="A49" s="14">
        <v>46</v>
      </c>
      <c r="B49" s="19"/>
      <c r="C49" s="15" t="s">
        <v>106</v>
      </c>
      <c r="D49" s="13">
        <v>130</v>
      </c>
      <c r="E49" s="13">
        <f t="shared" si="0"/>
        <v>1300</v>
      </c>
      <c r="F49" s="17"/>
    </row>
    <row r="50" s="1" customFormat="1" customHeight="1" spans="1:6">
      <c r="A50" s="14">
        <v>47</v>
      </c>
      <c r="B50" s="19"/>
      <c r="C50" s="13" t="s">
        <v>108</v>
      </c>
      <c r="D50" s="13">
        <v>30</v>
      </c>
      <c r="E50" s="13">
        <f t="shared" si="0"/>
        <v>300</v>
      </c>
      <c r="F50" s="17"/>
    </row>
    <row r="51" s="1" customFormat="1" customHeight="1" spans="1:6">
      <c r="A51" s="14">
        <v>48</v>
      </c>
      <c r="B51" s="19"/>
      <c r="C51" s="13" t="s">
        <v>110</v>
      </c>
      <c r="D51" s="13">
        <v>76</v>
      </c>
      <c r="E51" s="13">
        <f t="shared" si="0"/>
        <v>760</v>
      </c>
      <c r="F51" s="17"/>
    </row>
    <row r="52" s="1" customFormat="1" customHeight="1" spans="1:6">
      <c r="A52" s="14">
        <v>49</v>
      </c>
      <c r="B52" s="19"/>
      <c r="C52" s="13" t="s">
        <v>112</v>
      </c>
      <c r="D52" s="13">
        <f>27.2+12</f>
        <v>39.2</v>
      </c>
      <c r="E52" s="13">
        <f t="shared" si="0"/>
        <v>392</v>
      </c>
      <c r="F52" s="17"/>
    </row>
    <row r="53" s="1" customFormat="1" customHeight="1" spans="1:6">
      <c r="A53" s="14">
        <v>50</v>
      </c>
      <c r="B53" s="19"/>
      <c r="C53" s="13" t="s">
        <v>114</v>
      </c>
      <c r="D53" s="13">
        <v>32</v>
      </c>
      <c r="E53" s="22">
        <f t="shared" si="0"/>
        <v>320</v>
      </c>
      <c r="F53" s="17"/>
    </row>
    <row r="54" s="1" customFormat="1" customHeight="1" spans="1:6">
      <c r="A54" s="14">
        <v>51</v>
      </c>
      <c r="B54" s="19"/>
      <c r="C54" s="13" t="s">
        <v>116</v>
      </c>
      <c r="D54" s="13">
        <v>32</v>
      </c>
      <c r="E54" s="13">
        <f t="shared" si="0"/>
        <v>320</v>
      </c>
      <c r="F54" s="17"/>
    </row>
    <row r="55" s="1" customFormat="1" customHeight="1" spans="1:6">
      <c r="A55" s="14">
        <v>52</v>
      </c>
      <c r="B55" s="21"/>
      <c r="C55" s="13" t="s">
        <v>118</v>
      </c>
      <c r="D55" s="13">
        <v>150</v>
      </c>
      <c r="E55" s="13">
        <f t="shared" si="0"/>
        <v>1500</v>
      </c>
      <c r="F55" s="17"/>
    </row>
    <row r="56" s="1" customFormat="1" customHeight="1" spans="1:6">
      <c r="A56" s="14">
        <v>53</v>
      </c>
      <c r="B56" s="15" t="s">
        <v>120</v>
      </c>
      <c r="C56" s="13" t="s">
        <v>121</v>
      </c>
      <c r="D56" s="13">
        <v>43.7</v>
      </c>
      <c r="E56" s="13">
        <f t="shared" si="0"/>
        <v>437</v>
      </c>
      <c r="F56" s="17"/>
    </row>
    <row r="57" s="1" customFormat="1" customHeight="1" spans="1:6">
      <c r="A57" s="13">
        <v>54</v>
      </c>
      <c r="B57" s="15" t="s">
        <v>123</v>
      </c>
      <c r="C57" s="13" t="s">
        <v>124</v>
      </c>
      <c r="D57" s="13">
        <v>60</v>
      </c>
      <c r="E57" s="13">
        <f t="shared" ref="E57:E73" si="1">D57*10</f>
        <v>600</v>
      </c>
      <c r="F57" s="17"/>
    </row>
    <row r="58" s="1" customFormat="1" customHeight="1" spans="1:6">
      <c r="A58" s="13">
        <v>55</v>
      </c>
      <c r="B58" s="15"/>
      <c r="C58" s="13" t="s">
        <v>126</v>
      </c>
      <c r="D58" s="13">
        <f>41.9+69.1</f>
        <v>111</v>
      </c>
      <c r="E58" s="13">
        <f t="shared" si="1"/>
        <v>1110</v>
      </c>
      <c r="F58" s="17"/>
    </row>
    <row r="59" s="1" customFormat="1" customHeight="1" spans="1:6">
      <c r="A59" s="13">
        <v>56</v>
      </c>
      <c r="B59" s="15"/>
      <c r="C59" s="13" t="s">
        <v>128</v>
      </c>
      <c r="D59" s="13">
        <v>225</v>
      </c>
      <c r="E59" s="13">
        <f t="shared" si="1"/>
        <v>2250</v>
      </c>
      <c r="F59" s="17"/>
    </row>
    <row r="60" s="1" customFormat="1" customHeight="1" spans="1:6">
      <c r="A60" s="13">
        <v>57</v>
      </c>
      <c r="B60" s="15"/>
      <c r="C60" s="13" t="s">
        <v>130</v>
      </c>
      <c r="D60" s="13">
        <f>46+42</f>
        <v>88</v>
      </c>
      <c r="E60" s="13">
        <f t="shared" si="1"/>
        <v>880</v>
      </c>
      <c r="F60" s="17"/>
    </row>
    <row r="61" s="1" customFormat="1" customHeight="1" spans="1:6">
      <c r="A61" s="13">
        <v>58</v>
      </c>
      <c r="B61" s="15"/>
      <c r="C61" s="13" t="s">
        <v>132</v>
      </c>
      <c r="D61" s="13">
        <v>170</v>
      </c>
      <c r="E61" s="13">
        <f t="shared" si="1"/>
        <v>1700</v>
      </c>
      <c r="F61" s="17"/>
    </row>
    <row r="62" s="1" customFormat="1" customHeight="1" spans="1:6">
      <c r="A62" s="13">
        <v>59</v>
      </c>
      <c r="B62" s="15"/>
      <c r="C62" s="13" t="s">
        <v>134</v>
      </c>
      <c r="D62" s="13">
        <v>100</v>
      </c>
      <c r="E62" s="13">
        <f t="shared" si="1"/>
        <v>1000</v>
      </c>
      <c r="F62" s="17"/>
    </row>
    <row r="63" s="1" customFormat="1" customHeight="1" spans="1:6">
      <c r="A63" s="13">
        <v>60</v>
      </c>
      <c r="B63" s="18" t="s">
        <v>136</v>
      </c>
      <c r="C63" s="13" t="s">
        <v>137</v>
      </c>
      <c r="D63" s="13">
        <v>45</v>
      </c>
      <c r="E63" s="13">
        <f t="shared" si="1"/>
        <v>450</v>
      </c>
      <c r="F63" s="17"/>
    </row>
    <row r="64" s="1" customFormat="1" customHeight="1" spans="1:6">
      <c r="A64" s="13">
        <v>61</v>
      </c>
      <c r="B64" s="19"/>
      <c r="C64" s="13" t="s">
        <v>139</v>
      </c>
      <c r="D64" s="13">
        <v>400</v>
      </c>
      <c r="E64" s="13">
        <f t="shared" si="1"/>
        <v>4000</v>
      </c>
      <c r="F64" s="17"/>
    </row>
    <row r="65" s="1" customFormat="1" customHeight="1" spans="1:6">
      <c r="A65" s="13">
        <v>62</v>
      </c>
      <c r="B65" s="19"/>
      <c r="C65" s="13" t="s">
        <v>22</v>
      </c>
      <c r="D65" s="13">
        <f>70.7+53.3+23.7+35.8+16.5</f>
        <v>200</v>
      </c>
      <c r="E65" s="13">
        <f t="shared" si="1"/>
        <v>2000</v>
      </c>
      <c r="F65" s="17"/>
    </row>
    <row r="66" s="1" customFormat="1" customHeight="1" spans="1:6">
      <c r="A66" s="13">
        <v>63</v>
      </c>
      <c r="B66" s="19"/>
      <c r="C66" s="13" t="s">
        <v>142</v>
      </c>
      <c r="D66" s="13">
        <v>146.7</v>
      </c>
      <c r="E66" s="13">
        <f t="shared" si="1"/>
        <v>1467</v>
      </c>
      <c r="F66" s="17"/>
    </row>
    <row r="67" s="1" customFormat="1" customHeight="1" spans="1:6">
      <c r="A67" s="13">
        <v>64</v>
      </c>
      <c r="B67" s="21"/>
      <c r="C67" s="13" t="s">
        <v>144</v>
      </c>
      <c r="D67" s="13">
        <v>30</v>
      </c>
      <c r="E67" s="13">
        <f t="shared" si="1"/>
        <v>300</v>
      </c>
      <c r="F67" s="17"/>
    </row>
    <row r="68" s="1" customFormat="1" customHeight="1" spans="1:6">
      <c r="A68" s="13">
        <v>65</v>
      </c>
      <c r="B68" s="18" t="s">
        <v>146</v>
      </c>
      <c r="C68" s="15" t="s">
        <v>147</v>
      </c>
      <c r="D68" s="15">
        <f>24+35.4</f>
        <v>59.4</v>
      </c>
      <c r="E68" s="13">
        <f t="shared" si="1"/>
        <v>594</v>
      </c>
      <c r="F68" s="17"/>
    </row>
    <row r="69" s="1" customFormat="1" customHeight="1" spans="1:6">
      <c r="A69" s="13">
        <v>66</v>
      </c>
      <c r="B69" s="19"/>
      <c r="C69" s="15" t="s">
        <v>149</v>
      </c>
      <c r="D69" s="15">
        <v>70</v>
      </c>
      <c r="E69" s="13">
        <f t="shared" si="1"/>
        <v>700</v>
      </c>
      <c r="F69" s="17"/>
    </row>
    <row r="70" s="1" customFormat="1" customHeight="1" spans="1:6">
      <c r="A70" s="13">
        <v>67</v>
      </c>
      <c r="B70" s="19"/>
      <c r="C70" s="15" t="s">
        <v>151</v>
      </c>
      <c r="D70" s="15">
        <v>100</v>
      </c>
      <c r="E70" s="13">
        <f t="shared" si="1"/>
        <v>1000</v>
      </c>
      <c r="F70" s="17"/>
    </row>
    <row r="71" s="1" customFormat="1" customHeight="1" spans="1:6">
      <c r="A71" s="13">
        <v>68</v>
      </c>
      <c r="B71" s="19"/>
      <c r="C71" s="15" t="s">
        <v>153</v>
      </c>
      <c r="D71" s="15">
        <v>50</v>
      </c>
      <c r="E71" s="13">
        <f t="shared" si="1"/>
        <v>500</v>
      </c>
      <c r="F71" s="17"/>
    </row>
    <row r="72" s="1" customFormat="1" customHeight="1" spans="1:6">
      <c r="A72" s="13">
        <v>69</v>
      </c>
      <c r="B72" s="19"/>
      <c r="C72" s="15" t="s">
        <v>132</v>
      </c>
      <c r="D72" s="15">
        <v>150</v>
      </c>
      <c r="E72" s="13">
        <f t="shared" si="1"/>
        <v>1500</v>
      </c>
      <c r="F72" s="17"/>
    </row>
    <row r="73" s="1" customFormat="1" customHeight="1" spans="1:6">
      <c r="A73" s="13">
        <v>70</v>
      </c>
      <c r="B73" s="21"/>
      <c r="C73" s="15" t="s">
        <v>52</v>
      </c>
      <c r="D73" s="15">
        <v>60</v>
      </c>
      <c r="E73" s="13">
        <f t="shared" si="1"/>
        <v>600</v>
      </c>
      <c r="F73" s="17"/>
    </row>
  </sheetData>
  <mergeCells count="12">
    <mergeCell ref="A1:F1"/>
    <mergeCell ref="A3:C3"/>
    <mergeCell ref="B4:B10"/>
    <mergeCell ref="B11:B13"/>
    <mergeCell ref="B15:B19"/>
    <mergeCell ref="B20:B24"/>
    <mergeCell ref="B25:B28"/>
    <mergeCell ref="B29:B38"/>
    <mergeCell ref="B39:B55"/>
    <mergeCell ref="B57:B62"/>
    <mergeCell ref="B63:B67"/>
    <mergeCell ref="B68:B73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核实表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刘颖静</cp:lastModifiedBy>
  <dcterms:created xsi:type="dcterms:W3CDTF">2024-05-07T00:31:00Z</dcterms:created>
  <dcterms:modified xsi:type="dcterms:W3CDTF">2024-05-29T06:55:25Z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078A8FC5C40342DC9F6F9AE3A2490B99_13</vt:lpwstr>
  </property>
  <property fmtid="{D5CDD505-2E9C-101B-9397-08002B2CF9AE}" pid="3" name="KSOProductBuildVer">
    <vt:lpwstr>2052-12.1.0.16929</vt:lpwstr>
  </property>
</Properties>
</file>