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<sst xmlns="http://schemas.openxmlformats.org/spreadsheetml/2006/main" count="187" uniqueCount="107">
  <si>
    <t>大冶市2022年秋冬农业开发小麦绿肥基地补贴资金明细表</t>
  </si>
  <si>
    <t>大冶市种植服务中心（盖章）</t>
  </si>
  <si>
    <t>序号</t>
  </si>
  <si>
    <t>乡镇</t>
  </si>
  <si>
    <t>建设主体名称</t>
  </si>
  <si>
    <t>建设地点（具体村组、垅畈）</t>
  </si>
  <si>
    <t>基地验收  合格面积（亩）</t>
  </si>
  <si>
    <t>补贴标准     （元/亩）</t>
  </si>
  <si>
    <t>补贴资金</t>
  </si>
  <si>
    <t>备注</t>
  </si>
  <si>
    <t>全市合计</t>
  </si>
  <si>
    <t>罗家桥街办</t>
  </si>
  <si>
    <t>柯鹏</t>
  </si>
  <si>
    <t>桃花垦区</t>
  </si>
  <si>
    <t>小麦基地</t>
  </si>
  <si>
    <t>金湖街办</t>
  </si>
  <si>
    <t>项瑞汉</t>
  </si>
  <si>
    <t>胡庚</t>
  </si>
  <si>
    <t>左传兴</t>
  </si>
  <si>
    <t>平原</t>
  </si>
  <si>
    <t>柯学勇</t>
  </si>
  <si>
    <t>柯庄</t>
  </si>
  <si>
    <t>大箕铺镇</t>
  </si>
  <si>
    <t>曹祥水</t>
  </si>
  <si>
    <t>方至畈村、秦兴垴畈</t>
  </si>
  <si>
    <t>绿肥基地</t>
  </si>
  <si>
    <t>方至畈村、徐家庄畈</t>
  </si>
  <si>
    <t>李向阳</t>
  </si>
  <si>
    <t>柳林村柳林畈</t>
  </si>
  <si>
    <t>殷祖镇</t>
  </si>
  <si>
    <t>伍淑义</t>
  </si>
  <si>
    <t>花市村</t>
  </si>
  <si>
    <t>徐胜明</t>
  </si>
  <si>
    <t>洪口村</t>
  </si>
  <si>
    <t>刘仁八镇</t>
  </si>
  <si>
    <t>徐玉美</t>
  </si>
  <si>
    <t>东山村</t>
  </si>
  <si>
    <t>罗桂华</t>
  </si>
  <si>
    <t>三策村</t>
  </si>
  <si>
    <t>邹立坤</t>
  </si>
  <si>
    <t>腰村</t>
  </si>
  <si>
    <t>郑自虎</t>
  </si>
  <si>
    <t>八角亭村</t>
  </si>
  <si>
    <t>岩山村</t>
  </si>
  <si>
    <t>陈贵镇</t>
  </si>
  <si>
    <t>张绪送</t>
  </si>
  <si>
    <t>刘家畈</t>
  </si>
  <si>
    <t>程正春</t>
  </si>
  <si>
    <t>堰畈</t>
  </si>
  <si>
    <t>余太明</t>
  </si>
  <si>
    <t>余洪</t>
  </si>
  <si>
    <t>蔡庸开</t>
  </si>
  <si>
    <t>小雷山村</t>
  </si>
  <si>
    <t>柯友红</t>
  </si>
  <si>
    <t>矿山村</t>
  </si>
  <si>
    <t>灵乡镇</t>
  </si>
  <si>
    <t>吴学良</t>
  </si>
  <si>
    <t>谈桥畈</t>
  </si>
  <si>
    <t>纪光怀</t>
  </si>
  <si>
    <t>蔡畈吴</t>
  </si>
  <si>
    <t>吴远江</t>
  </si>
  <si>
    <t>上吴</t>
  </si>
  <si>
    <t>汪新华</t>
  </si>
  <si>
    <t>子山</t>
  </si>
  <si>
    <t>金牛镇</t>
  </si>
  <si>
    <t>彭易权</t>
  </si>
  <si>
    <t>童畈村、金牛社区</t>
  </si>
  <si>
    <t>邓少斌</t>
  </si>
  <si>
    <t>龙潭村</t>
  </si>
  <si>
    <t>闵梅莆</t>
  </si>
  <si>
    <t>泉波村</t>
  </si>
  <si>
    <t>保安镇</t>
  </si>
  <si>
    <t>陈桂英</t>
  </si>
  <si>
    <t>西海村</t>
  </si>
  <si>
    <t>王汉民</t>
  </si>
  <si>
    <t>金塘村</t>
  </si>
  <si>
    <t>祝玉泉</t>
  </si>
  <si>
    <t>青山村</t>
  </si>
  <si>
    <t>金山店镇</t>
  </si>
  <si>
    <t>黄松洋</t>
  </si>
  <si>
    <t>车桥村</t>
  </si>
  <si>
    <t>陈琼</t>
  </si>
  <si>
    <t>陈绪鑫</t>
  </si>
  <si>
    <t>还地桥镇</t>
  </si>
  <si>
    <t>向正国</t>
  </si>
  <si>
    <t>前湖村</t>
  </si>
  <si>
    <t>柯四明</t>
  </si>
  <si>
    <t>燎原村</t>
  </si>
  <si>
    <t>黄卫</t>
  </si>
  <si>
    <t>南石大畈</t>
  </si>
  <si>
    <t>张国祥</t>
  </si>
  <si>
    <t>北泉大垅</t>
  </si>
  <si>
    <t>张长非</t>
  </si>
  <si>
    <t>马石村</t>
  </si>
  <si>
    <t>茗山乡</t>
  </si>
  <si>
    <t>段锐锋</t>
  </si>
  <si>
    <t>屋段村</t>
  </si>
  <si>
    <t>金忠义</t>
  </si>
  <si>
    <t>子禹村</t>
  </si>
  <si>
    <t>余永红</t>
  </si>
  <si>
    <t>余祠村</t>
  </si>
  <si>
    <t>程金生</t>
  </si>
  <si>
    <t>边街村</t>
  </si>
  <si>
    <t>黄治造</t>
  </si>
  <si>
    <t>黄湾、边街</t>
  </si>
  <si>
    <t>大冶市茗山桂丰种养殖专业合作社</t>
  </si>
  <si>
    <t>细屋尹门口垅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</si>
</sst>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8"/>
      <color theme="1"/>
      <name val="方正小标宋简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177" fontId="33" fillId="0" borderId="0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77" fontId="24" fillId="0" borderId="10" xfId="0" applyNumberFormat="1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SheetLayoutView="100" workbookViewId="0" topLeftCell="A49">
      <selection activeCell="I1" sqref="I1"/>
    </sheetView>
  </sheetViews>
  <sheetFormatPr defaultColWidth="9.00390625" defaultRowHeight="14.25"/>
  <cols>
    <col min="1" max="1" width="6.50390625" style="0" customWidth="1"/>
    <col min="2" max="2" width="9.50390625" style="0" customWidth="1"/>
    <col min="3" max="3" width="9.25390625" style="0" customWidth="1"/>
    <col min="4" max="4" width="17.75390625" style="0" customWidth="1"/>
    <col min="7" max="7" width="10.75390625" style="0" customWidth="1"/>
    <col min="8" max="8" width="14.25390625" style="0" customWidth="1"/>
  </cols>
  <sheetData>
    <row r="1" spans="1:8" ht="39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27" customHeight="1">
      <c r="A2" s="20" t="s">
        <v>1</v>
      </c>
      <c r="B2" s="20"/>
      <c r="C2" s="20"/>
      <c r="D2" s="20"/>
      <c r="E2" s="20"/>
      <c r="F2" s="1"/>
      <c r="G2" s="2"/>
      <c r="H2" s="3"/>
    </row>
    <row r="3" spans="1:8" ht="14.25">
      <c r="A3" s="24" t="s">
        <v>2</v>
      </c>
      <c r="B3" s="24" t="s">
        <v>3</v>
      </c>
      <c r="C3" s="25" t="s">
        <v>4</v>
      </c>
      <c r="D3" s="25" t="s">
        <v>5</v>
      </c>
      <c r="E3" s="25" t="s">
        <v>6</v>
      </c>
      <c r="F3" s="24" t="s">
        <v>7</v>
      </c>
      <c r="G3" s="28" t="s">
        <v>8</v>
      </c>
      <c r="H3" s="28" t="s">
        <v>9</v>
      </c>
    </row>
    <row r="4" spans="1:8" ht="14.25">
      <c r="A4" s="24"/>
      <c r="B4" s="24"/>
      <c r="C4" s="26"/>
      <c r="D4" s="26"/>
      <c r="E4" s="27"/>
      <c r="F4" s="24"/>
      <c r="G4" s="28"/>
      <c r="H4" s="28"/>
    </row>
    <row r="5" spans="1:8" ht="14.25">
      <c r="A5" s="21" t="s">
        <v>10</v>
      </c>
      <c r="B5" s="22"/>
      <c r="C5" s="23"/>
      <c r="D5" s="4">
        <v>44</v>
      </c>
      <c r="E5" s="4">
        <f>SUM(E6:E49)</f>
        <v>4828.51</v>
      </c>
      <c r="F5" s="5">
        <f>80000/E5</f>
        <v>16.5682581168932</v>
      </c>
      <c r="G5" s="6">
        <f>F5*E5</f>
        <v>80000</v>
      </c>
      <c r="H5" s="7"/>
    </row>
    <row r="6" spans="1:8" ht="14.25">
      <c r="A6" s="8">
        <v>1</v>
      </c>
      <c r="B6" s="8" t="s">
        <v>11</v>
      </c>
      <c r="C6" s="8" t="s">
        <v>12</v>
      </c>
      <c r="D6" s="8" t="s">
        <v>13</v>
      </c>
      <c r="E6" s="8">
        <v>95.47</v>
      </c>
      <c r="F6" s="9">
        <f aca="true" t="shared" si="0" ref="F6:F49">F5</f>
        <v>16.5682581168932</v>
      </c>
      <c r="G6" s="10">
        <f aca="true" t="shared" si="1" ref="G6:G29">E6*F6</f>
        <v>1581.771602419794</v>
      </c>
      <c r="H6" s="11" t="s">
        <v>14</v>
      </c>
    </row>
    <row r="7" spans="1:8" ht="14.25">
      <c r="A7" s="8">
        <v>2</v>
      </c>
      <c r="B7" s="12" t="s">
        <v>15</v>
      </c>
      <c r="C7" s="12" t="s">
        <v>16</v>
      </c>
      <c r="D7" s="12" t="s">
        <v>17</v>
      </c>
      <c r="E7" s="12">
        <v>100</v>
      </c>
      <c r="F7" s="9">
        <f t="shared" si="0"/>
        <v>16.5682581168932</v>
      </c>
      <c r="G7" s="10">
        <f t="shared" si="1"/>
        <v>1656.82581168932</v>
      </c>
      <c r="H7" s="11" t="s">
        <v>14</v>
      </c>
    </row>
    <row r="8" spans="1:8" ht="14.25">
      <c r="A8" s="8">
        <v>3</v>
      </c>
      <c r="B8" s="12" t="s">
        <v>15</v>
      </c>
      <c r="C8" s="12" t="s">
        <v>18</v>
      </c>
      <c r="D8" s="12" t="s">
        <v>19</v>
      </c>
      <c r="E8" s="8">
        <v>72</v>
      </c>
      <c r="F8" s="9">
        <f t="shared" si="0"/>
        <v>16.5682581168932</v>
      </c>
      <c r="G8" s="10">
        <f t="shared" si="1"/>
        <v>1192.9145844163104</v>
      </c>
      <c r="H8" s="11" t="s">
        <v>14</v>
      </c>
    </row>
    <row r="9" spans="1:8" ht="14.25">
      <c r="A9" s="8">
        <v>4</v>
      </c>
      <c r="B9" s="12" t="s">
        <v>15</v>
      </c>
      <c r="C9" s="12" t="s">
        <v>20</v>
      </c>
      <c r="D9" s="12" t="s">
        <v>21</v>
      </c>
      <c r="E9" s="12">
        <v>64</v>
      </c>
      <c r="F9" s="9">
        <f t="shared" si="0"/>
        <v>16.5682581168932</v>
      </c>
      <c r="G9" s="10">
        <f t="shared" si="1"/>
        <v>1060.3685194811649</v>
      </c>
      <c r="H9" s="11" t="s">
        <v>14</v>
      </c>
    </row>
    <row r="10" spans="1:8" ht="14.25">
      <c r="A10" s="8">
        <v>5</v>
      </c>
      <c r="B10" s="13" t="s">
        <v>22</v>
      </c>
      <c r="C10" s="14" t="s">
        <v>23</v>
      </c>
      <c r="D10" s="12" t="s">
        <v>24</v>
      </c>
      <c r="E10" s="12">
        <v>80</v>
      </c>
      <c r="F10" s="9">
        <f t="shared" si="0"/>
        <v>16.5682581168932</v>
      </c>
      <c r="G10" s="10">
        <f t="shared" si="1"/>
        <v>1325.4606493514561</v>
      </c>
      <c r="H10" s="11" t="s">
        <v>25</v>
      </c>
    </row>
    <row r="11" spans="1:8" ht="14.25">
      <c r="A11" s="8">
        <v>6</v>
      </c>
      <c r="B11" s="13" t="s">
        <v>22</v>
      </c>
      <c r="C11" s="14" t="s">
        <v>23</v>
      </c>
      <c r="D11" s="12" t="s">
        <v>26</v>
      </c>
      <c r="E11" s="12">
        <v>250</v>
      </c>
      <c r="F11" s="9">
        <f t="shared" si="0"/>
        <v>16.5682581168932</v>
      </c>
      <c r="G11" s="10">
        <f t="shared" si="1"/>
        <v>4142.0645292233</v>
      </c>
      <c r="H11" s="11" t="s">
        <v>25</v>
      </c>
    </row>
    <row r="12" spans="1:8" ht="14.25">
      <c r="A12" s="8">
        <v>7</v>
      </c>
      <c r="B12" s="13" t="s">
        <v>22</v>
      </c>
      <c r="C12" s="14" t="s">
        <v>27</v>
      </c>
      <c r="D12" s="12" t="s">
        <v>28</v>
      </c>
      <c r="E12" s="12">
        <v>150</v>
      </c>
      <c r="F12" s="9">
        <f t="shared" si="0"/>
        <v>16.5682581168932</v>
      </c>
      <c r="G12" s="10">
        <f t="shared" si="1"/>
        <v>2485.23871753398</v>
      </c>
      <c r="H12" s="11" t="s">
        <v>25</v>
      </c>
    </row>
    <row r="13" spans="1:8" ht="14.25">
      <c r="A13" s="8">
        <v>8</v>
      </c>
      <c r="B13" s="12" t="s">
        <v>29</v>
      </c>
      <c r="C13" s="12" t="s">
        <v>30</v>
      </c>
      <c r="D13" s="12" t="s">
        <v>31</v>
      </c>
      <c r="E13" s="12">
        <v>120</v>
      </c>
      <c r="F13" s="9">
        <f t="shared" si="0"/>
        <v>16.5682581168932</v>
      </c>
      <c r="G13" s="10">
        <f t="shared" si="1"/>
        <v>1988.1909740271842</v>
      </c>
      <c r="H13" s="11" t="s">
        <v>14</v>
      </c>
    </row>
    <row r="14" spans="1:8" ht="14.25">
      <c r="A14" s="8">
        <v>9</v>
      </c>
      <c r="B14" s="12" t="s">
        <v>29</v>
      </c>
      <c r="C14" s="12" t="s">
        <v>32</v>
      </c>
      <c r="D14" s="12" t="s">
        <v>33</v>
      </c>
      <c r="E14" s="12">
        <v>100</v>
      </c>
      <c r="F14" s="9">
        <f t="shared" si="0"/>
        <v>16.5682581168932</v>
      </c>
      <c r="G14" s="10">
        <f t="shared" si="1"/>
        <v>1656.82581168932</v>
      </c>
      <c r="H14" s="11" t="s">
        <v>14</v>
      </c>
    </row>
    <row r="15" spans="1:8" ht="14.25">
      <c r="A15" s="8">
        <v>10</v>
      </c>
      <c r="B15" s="12" t="s">
        <v>34</v>
      </c>
      <c r="C15" s="12" t="s">
        <v>35</v>
      </c>
      <c r="D15" s="12" t="s">
        <v>36</v>
      </c>
      <c r="E15" s="12">
        <v>80</v>
      </c>
      <c r="F15" s="9">
        <f t="shared" si="0"/>
        <v>16.5682581168932</v>
      </c>
      <c r="G15" s="10">
        <f t="shared" si="1"/>
        <v>1325.4606493514561</v>
      </c>
      <c r="H15" s="11" t="s">
        <v>14</v>
      </c>
    </row>
    <row r="16" spans="1:8" ht="14.25">
      <c r="A16" s="8">
        <v>11</v>
      </c>
      <c r="B16" s="12" t="s">
        <v>34</v>
      </c>
      <c r="C16" s="12" t="s">
        <v>37</v>
      </c>
      <c r="D16" s="12" t="s">
        <v>38</v>
      </c>
      <c r="E16" s="12">
        <v>50</v>
      </c>
      <c r="F16" s="9">
        <f t="shared" si="0"/>
        <v>16.5682581168932</v>
      </c>
      <c r="G16" s="10">
        <f t="shared" si="1"/>
        <v>828.41290584466</v>
      </c>
      <c r="H16" s="11" t="s">
        <v>14</v>
      </c>
    </row>
    <row r="17" spans="1:8" ht="14.25">
      <c r="A17" s="8">
        <v>12</v>
      </c>
      <c r="B17" s="12" t="s">
        <v>34</v>
      </c>
      <c r="C17" s="12" t="s">
        <v>39</v>
      </c>
      <c r="D17" s="12" t="s">
        <v>40</v>
      </c>
      <c r="E17" s="12">
        <v>50</v>
      </c>
      <c r="F17" s="9">
        <f t="shared" si="0"/>
        <v>16.5682581168932</v>
      </c>
      <c r="G17" s="10">
        <f t="shared" si="1"/>
        <v>828.41290584466</v>
      </c>
      <c r="H17" s="11" t="s">
        <v>25</v>
      </c>
    </row>
    <row r="18" spans="1:8" ht="14.25">
      <c r="A18" s="8">
        <v>13</v>
      </c>
      <c r="B18" s="12" t="s">
        <v>34</v>
      </c>
      <c r="C18" s="12" t="s">
        <v>41</v>
      </c>
      <c r="D18" s="12" t="s">
        <v>42</v>
      </c>
      <c r="E18" s="12">
        <v>55</v>
      </c>
      <c r="F18" s="9">
        <f t="shared" si="0"/>
        <v>16.5682581168932</v>
      </c>
      <c r="G18" s="10">
        <f t="shared" si="1"/>
        <v>911.2541964291261</v>
      </c>
      <c r="H18" s="11" t="s">
        <v>14</v>
      </c>
    </row>
    <row r="19" spans="1:8" ht="14.25">
      <c r="A19" s="8">
        <v>14</v>
      </c>
      <c r="B19" s="12" t="s">
        <v>34</v>
      </c>
      <c r="C19" s="12" t="s">
        <v>35</v>
      </c>
      <c r="D19" s="12" t="s">
        <v>43</v>
      </c>
      <c r="E19" s="12">
        <v>80</v>
      </c>
      <c r="F19" s="9">
        <f t="shared" si="0"/>
        <v>16.5682581168932</v>
      </c>
      <c r="G19" s="10">
        <f t="shared" si="1"/>
        <v>1325.4606493514561</v>
      </c>
      <c r="H19" s="11" t="s">
        <v>14</v>
      </c>
    </row>
    <row r="20" spans="1:8" ht="14.25">
      <c r="A20" s="8">
        <v>15</v>
      </c>
      <c r="B20" s="12" t="s">
        <v>34</v>
      </c>
      <c r="C20" s="15" t="s">
        <v>39</v>
      </c>
      <c r="D20" s="12" t="s">
        <v>40</v>
      </c>
      <c r="E20" s="12">
        <v>200</v>
      </c>
      <c r="F20" s="9">
        <f t="shared" si="0"/>
        <v>16.5682581168932</v>
      </c>
      <c r="G20" s="10">
        <f t="shared" si="1"/>
        <v>3313.65162337864</v>
      </c>
      <c r="H20" s="11" t="s">
        <v>14</v>
      </c>
    </row>
    <row r="21" spans="1:8" ht="14.25">
      <c r="A21" s="8">
        <v>16</v>
      </c>
      <c r="B21" s="12" t="s">
        <v>44</v>
      </c>
      <c r="C21" s="12" t="s">
        <v>45</v>
      </c>
      <c r="D21" s="12" t="s">
        <v>46</v>
      </c>
      <c r="E21" s="12">
        <v>120</v>
      </c>
      <c r="F21" s="9">
        <f t="shared" si="0"/>
        <v>16.5682581168932</v>
      </c>
      <c r="G21" s="10">
        <f t="shared" si="1"/>
        <v>1988.1909740271842</v>
      </c>
      <c r="H21" s="11" t="s">
        <v>14</v>
      </c>
    </row>
    <row r="22" spans="1:8" ht="14.25">
      <c r="A22" s="8">
        <v>17</v>
      </c>
      <c r="B22" s="12" t="s">
        <v>44</v>
      </c>
      <c r="C22" s="12" t="s">
        <v>47</v>
      </c>
      <c r="D22" s="12" t="s">
        <v>48</v>
      </c>
      <c r="E22" s="12">
        <v>100</v>
      </c>
      <c r="F22" s="9">
        <f t="shared" si="0"/>
        <v>16.5682581168932</v>
      </c>
      <c r="G22" s="10">
        <f t="shared" si="1"/>
        <v>1656.82581168932</v>
      </c>
      <c r="H22" s="11" t="s">
        <v>14</v>
      </c>
    </row>
    <row r="23" spans="1:8" ht="14.25">
      <c r="A23" s="8">
        <v>18</v>
      </c>
      <c r="B23" s="12" t="s">
        <v>44</v>
      </c>
      <c r="C23" s="12" t="s">
        <v>49</v>
      </c>
      <c r="D23" s="12" t="s">
        <v>50</v>
      </c>
      <c r="E23" s="12">
        <v>140</v>
      </c>
      <c r="F23" s="9">
        <f t="shared" si="0"/>
        <v>16.5682581168932</v>
      </c>
      <c r="G23" s="10">
        <f t="shared" si="1"/>
        <v>2319.556136365048</v>
      </c>
      <c r="H23" s="11" t="s">
        <v>14</v>
      </c>
    </row>
    <row r="24" spans="1:8" ht="14.25">
      <c r="A24" s="8">
        <v>19</v>
      </c>
      <c r="B24" s="12" t="s">
        <v>44</v>
      </c>
      <c r="C24" s="12" t="s">
        <v>51</v>
      </c>
      <c r="D24" s="12" t="s">
        <v>52</v>
      </c>
      <c r="E24" s="12">
        <v>100</v>
      </c>
      <c r="F24" s="9">
        <f t="shared" si="0"/>
        <v>16.5682581168932</v>
      </c>
      <c r="G24" s="10">
        <f t="shared" si="1"/>
        <v>1656.82581168932</v>
      </c>
      <c r="H24" s="11" t="s">
        <v>14</v>
      </c>
    </row>
    <row r="25" spans="1:8" ht="14.25">
      <c r="A25" s="8">
        <v>20</v>
      </c>
      <c r="B25" s="12" t="s">
        <v>44</v>
      </c>
      <c r="C25" s="12" t="s">
        <v>53</v>
      </c>
      <c r="D25" s="12" t="s">
        <v>54</v>
      </c>
      <c r="E25" s="12">
        <v>100</v>
      </c>
      <c r="F25" s="9">
        <f t="shared" si="0"/>
        <v>16.5682581168932</v>
      </c>
      <c r="G25" s="10">
        <f t="shared" si="1"/>
        <v>1656.82581168932</v>
      </c>
      <c r="H25" s="11" t="s">
        <v>14</v>
      </c>
    </row>
    <row r="26" spans="1:8" ht="14.25">
      <c r="A26" s="8">
        <v>21</v>
      </c>
      <c r="B26" s="12" t="s">
        <v>55</v>
      </c>
      <c r="C26" s="12" t="s">
        <v>56</v>
      </c>
      <c r="D26" s="12" t="s">
        <v>57</v>
      </c>
      <c r="E26" s="12">
        <v>200</v>
      </c>
      <c r="F26" s="9">
        <f t="shared" si="0"/>
        <v>16.5682581168932</v>
      </c>
      <c r="G26" s="10">
        <f t="shared" si="1"/>
        <v>3313.65162337864</v>
      </c>
      <c r="H26" s="11" t="s">
        <v>14</v>
      </c>
    </row>
    <row r="27" spans="1:8" ht="14.25">
      <c r="A27" s="8">
        <v>22</v>
      </c>
      <c r="B27" s="12" t="s">
        <v>55</v>
      </c>
      <c r="C27" s="12" t="s">
        <v>58</v>
      </c>
      <c r="D27" s="12" t="s">
        <v>59</v>
      </c>
      <c r="E27" s="12">
        <v>100</v>
      </c>
      <c r="F27" s="9">
        <f t="shared" si="0"/>
        <v>16.5682581168932</v>
      </c>
      <c r="G27" s="10">
        <f t="shared" si="1"/>
        <v>1656.82581168932</v>
      </c>
      <c r="H27" s="11" t="s">
        <v>14</v>
      </c>
    </row>
    <row r="28" spans="1:8" ht="14.25">
      <c r="A28" s="8">
        <v>23</v>
      </c>
      <c r="B28" s="12" t="s">
        <v>55</v>
      </c>
      <c r="C28" s="12" t="s">
        <v>60</v>
      </c>
      <c r="D28" s="12" t="s">
        <v>61</v>
      </c>
      <c r="E28" s="12">
        <v>100</v>
      </c>
      <c r="F28" s="9">
        <f t="shared" si="0"/>
        <v>16.5682581168932</v>
      </c>
      <c r="G28" s="10">
        <f t="shared" si="1"/>
        <v>1656.82581168932</v>
      </c>
      <c r="H28" s="11" t="s">
        <v>14</v>
      </c>
    </row>
    <row r="29" spans="1:8" ht="14.25">
      <c r="A29" s="8">
        <v>24</v>
      </c>
      <c r="B29" s="12" t="s">
        <v>55</v>
      </c>
      <c r="C29" s="12" t="s">
        <v>62</v>
      </c>
      <c r="D29" s="12" t="s">
        <v>63</v>
      </c>
      <c r="E29" s="12">
        <v>100</v>
      </c>
      <c r="F29" s="9">
        <f t="shared" si="0"/>
        <v>16.5682581168932</v>
      </c>
      <c r="G29" s="10">
        <f t="shared" si="1"/>
        <v>1656.82581168932</v>
      </c>
      <c r="H29" s="11" t="s">
        <v>14</v>
      </c>
    </row>
    <row r="30" spans="1:8" ht="14.25">
      <c r="A30" s="8">
        <v>25</v>
      </c>
      <c r="B30" s="12" t="s">
        <v>64</v>
      </c>
      <c r="C30" s="12" t="s">
        <v>65</v>
      </c>
      <c r="D30" s="12" t="s">
        <v>66</v>
      </c>
      <c r="E30" s="12">
        <v>400</v>
      </c>
      <c r="F30" s="9">
        <f t="shared" si="0"/>
        <v>16.5682581168932</v>
      </c>
      <c r="G30" s="10">
        <v>6624</v>
      </c>
      <c r="H30" s="11" t="s">
        <v>14</v>
      </c>
    </row>
    <row r="31" spans="1:8" ht="14.25">
      <c r="A31" s="8">
        <v>26</v>
      </c>
      <c r="B31" s="12" t="s">
        <v>64</v>
      </c>
      <c r="C31" s="12" t="s">
        <v>67</v>
      </c>
      <c r="D31" s="12" t="s">
        <v>68</v>
      </c>
      <c r="E31" s="12">
        <v>100</v>
      </c>
      <c r="F31" s="9">
        <f t="shared" si="0"/>
        <v>16.5682581168932</v>
      </c>
      <c r="G31" s="10">
        <f aca="true" t="shared" si="2" ref="G31:G49">E31*F31</f>
        <v>1656.82581168932</v>
      </c>
      <c r="H31" s="11" t="s">
        <v>14</v>
      </c>
    </row>
    <row r="32" spans="1:8" ht="14.25">
      <c r="A32" s="8">
        <v>27</v>
      </c>
      <c r="B32" s="12" t="s">
        <v>64</v>
      </c>
      <c r="C32" s="12" t="s">
        <v>69</v>
      </c>
      <c r="D32" s="12" t="s">
        <v>70</v>
      </c>
      <c r="E32" s="12">
        <v>96</v>
      </c>
      <c r="F32" s="9">
        <f t="shared" si="0"/>
        <v>16.5682581168932</v>
      </c>
      <c r="G32" s="10">
        <f t="shared" si="2"/>
        <v>1590.5527792217472</v>
      </c>
      <c r="H32" s="11" t="s">
        <v>14</v>
      </c>
    </row>
    <row r="33" spans="1:8" ht="14.25">
      <c r="A33" s="8">
        <v>28</v>
      </c>
      <c r="B33" s="8" t="s">
        <v>71</v>
      </c>
      <c r="C33" s="16" t="s">
        <v>72</v>
      </c>
      <c r="D33" s="8" t="s">
        <v>73</v>
      </c>
      <c r="E33" s="8">
        <v>165</v>
      </c>
      <c r="F33" s="9">
        <f t="shared" si="0"/>
        <v>16.5682581168932</v>
      </c>
      <c r="G33" s="10">
        <f t="shared" si="2"/>
        <v>2733.762589287378</v>
      </c>
      <c r="H33" s="11" t="s">
        <v>14</v>
      </c>
    </row>
    <row r="34" spans="1:8" ht="14.25">
      <c r="A34" s="8">
        <v>29</v>
      </c>
      <c r="B34" s="8" t="s">
        <v>71</v>
      </c>
      <c r="C34" s="16" t="s">
        <v>74</v>
      </c>
      <c r="D34" s="8" t="s">
        <v>75</v>
      </c>
      <c r="E34" s="8">
        <v>50</v>
      </c>
      <c r="F34" s="9">
        <f t="shared" si="0"/>
        <v>16.5682581168932</v>
      </c>
      <c r="G34" s="10">
        <f t="shared" si="2"/>
        <v>828.41290584466</v>
      </c>
      <c r="H34" s="11" t="s">
        <v>14</v>
      </c>
    </row>
    <row r="35" spans="1:8" ht="14.25">
      <c r="A35" s="8">
        <v>30</v>
      </c>
      <c r="B35" s="8" t="s">
        <v>71</v>
      </c>
      <c r="C35" s="16" t="s">
        <v>76</v>
      </c>
      <c r="D35" s="8" t="s">
        <v>77</v>
      </c>
      <c r="E35" s="8">
        <v>60</v>
      </c>
      <c r="F35" s="9">
        <f t="shared" si="0"/>
        <v>16.5682581168932</v>
      </c>
      <c r="G35" s="10">
        <f t="shared" si="2"/>
        <v>994.0954870135921</v>
      </c>
      <c r="H35" s="11" t="s">
        <v>14</v>
      </c>
    </row>
    <row r="36" spans="1:8" ht="14.25">
      <c r="A36" s="8">
        <v>31</v>
      </c>
      <c r="B36" s="8" t="s">
        <v>78</v>
      </c>
      <c r="C36" s="8" t="s">
        <v>79</v>
      </c>
      <c r="D36" s="8" t="s">
        <v>80</v>
      </c>
      <c r="E36" s="8">
        <v>86.04</v>
      </c>
      <c r="F36" s="9">
        <f t="shared" si="0"/>
        <v>16.5682581168932</v>
      </c>
      <c r="G36" s="10">
        <f t="shared" si="2"/>
        <v>1425.532928377491</v>
      </c>
      <c r="H36" s="11" t="s">
        <v>14</v>
      </c>
    </row>
    <row r="37" spans="1:8" ht="14.25">
      <c r="A37" s="8">
        <v>32</v>
      </c>
      <c r="B37" s="8" t="s">
        <v>78</v>
      </c>
      <c r="C37" s="8" t="s">
        <v>81</v>
      </c>
      <c r="D37" s="8" t="s">
        <v>80</v>
      </c>
      <c r="E37" s="8">
        <v>100</v>
      </c>
      <c r="F37" s="9">
        <f t="shared" si="0"/>
        <v>16.5682581168932</v>
      </c>
      <c r="G37" s="10">
        <f t="shared" si="2"/>
        <v>1656.82581168932</v>
      </c>
      <c r="H37" s="11" t="s">
        <v>14</v>
      </c>
    </row>
    <row r="38" spans="1:8" ht="14.25">
      <c r="A38" s="8">
        <v>33</v>
      </c>
      <c r="B38" s="8" t="s">
        <v>78</v>
      </c>
      <c r="C38" s="8" t="s">
        <v>82</v>
      </c>
      <c r="D38" s="8" t="s">
        <v>80</v>
      </c>
      <c r="E38" s="8">
        <v>100</v>
      </c>
      <c r="F38" s="9">
        <f t="shared" si="0"/>
        <v>16.5682581168932</v>
      </c>
      <c r="G38" s="10">
        <f t="shared" si="2"/>
        <v>1656.82581168932</v>
      </c>
      <c r="H38" s="17" t="s">
        <v>25</v>
      </c>
    </row>
    <row r="39" spans="1:8" ht="14.25">
      <c r="A39" s="8">
        <v>34</v>
      </c>
      <c r="B39" s="18" t="s">
        <v>83</v>
      </c>
      <c r="C39" s="18" t="s">
        <v>84</v>
      </c>
      <c r="D39" s="18" t="s">
        <v>85</v>
      </c>
      <c r="E39" s="18">
        <v>100</v>
      </c>
      <c r="F39" s="9">
        <f t="shared" si="0"/>
        <v>16.5682581168932</v>
      </c>
      <c r="G39" s="10">
        <f t="shared" si="2"/>
        <v>1656.82581168932</v>
      </c>
      <c r="H39" s="11" t="s">
        <v>14</v>
      </c>
    </row>
    <row r="40" spans="1:8" ht="14.25">
      <c r="A40" s="8">
        <v>35</v>
      </c>
      <c r="B40" s="18" t="s">
        <v>83</v>
      </c>
      <c r="C40" s="18" t="s">
        <v>86</v>
      </c>
      <c r="D40" s="18" t="s">
        <v>87</v>
      </c>
      <c r="E40" s="18">
        <v>70</v>
      </c>
      <c r="F40" s="9">
        <f t="shared" si="0"/>
        <v>16.5682581168932</v>
      </c>
      <c r="G40" s="10">
        <f t="shared" si="2"/>
        <v>1159.778068182524</v>
      </c>
      <c r="H40" s="11" t="s">
        <v>14</v>
      </c>
    </row>
    <row r="41" spans="1:8" ht="14.25">
      <c r="A41" s="8">
        <v>36</v>
      </c>
      <c r="B41" s="18" t="s">
        <v>83</v>
      </c>
      <c r="C41" s="18" t="s">
        <v>88</v>
      </c>
      <c r="D41" s="18" t="s">
        <v>89</v>
      </c>
      <c r="E41" s="18">
        <v>90</v>
      </c>
      <c r="F41" s="9">
        <f t="shared" si="0"/>
        <v>16.5682581168932</v>
      </c>
      <c r="G41" s="10">
        <f t="shared" si="2"/>
        <v>1491.143230520388</v>
      </c>
      <c r="H41" s="11" t="s">
        <v>14</v>
      </c>
    </row>
    <row r="42" spans="1:8" ht="14.25">
      <c r="A42" s="8">
        <v>37</v>
      </c>
      <c r="B42" s="18" t="s">
        <v>83</v>
      </c>
      <c r="C42" s="18" t="s">
        <v>90</v>
      </c>
      <c r="D42" s="18" t="s">
        <v>91</v>
      </c>
      <c r="E42" s="18">
        <v>70</v>
      </c>
      <c r="F42" s="9">
        <f t="shared" si="0"/>
        <v>16.5682581168932</v>
      </c>
      <c r="G42" s="10">
        <f t="shared" si="2"/>
        <v>1159.778068182524</v>
      </c>
      <c r="H42" s="11" t="s">
        <v>14</v>
      </c>
    </row>
    <row r="43" spans="1:8" ht="14.25">
      <c r="A43" s="8">
        <v>38</v>
      </c>
      <c r="B43" s="18" t="s">
        <v>83</v>
      </c>
      <c r="C43" s="18" t="s">
        <v>92</v>
      </c>
      <c r="D43" s="18" t="s">
        <v>93</v>
      </c>
      <c r="E43" s="18">
        <v>100</v>
      </c>
      <c r="F43" s="9">
        <f t="shared" si="0"/>
        <v>16.5682581168932</v>
      </c>
      <c r="G43" s="10">
        <f t="shared" si="2"/>
        <v>1656.82581168932</v>
      </c>
      <c r="H43" s="11" t="s">
        <v>14</v>
      </c>
    </row>
    <row r="44" spans="1:8" ht="14.25">
      <c r="A44" s="8">
        <v>39</v>
      </c>
      <c r="B44" s="12" t="s">
        <v>94</v>
      </c>
      <c r="C44" s="12" t="s">
        <v>95</v>
      </c>
      <c r="D44" s="12" t="s">
        <v>96</v>
      </c>
      <c r="E44" s="12">
        <v>140</v>
      </c>
      <c r="F44" s="9">
        <f t="shared" si="0"/>
        <v>16.5682581168932</v>
      </c>
      <c r="G44" s="10">
        <f t="shared" si="2"/>
        <v>2319.556136365048</v>
      </c>
      <c r="H44" s="11" t="s">
        <v>14</v>
      </c>
    </row>
    <row r="45" spans="1:8" ht="14.25">
      <c r="A45" s="8">
        <v>40</v>
      </c>
      <c r="B45" s="12" t="s">
        <v>94</v>
      </c>
      <c r="C45" s="12" t="s">
        <v>97</v>
      </c>
      <c r="D45" s="12" t="s">
        <v>98</v>
      </c>
      <c r="E45" s="12">
        <v>85</v>
      </c>
      <c r="F45" s="9">
        <f t="shared" si="0"/>
        <v>16.5682581168932</v>
      </c>
      <c r="G45" s="10">
        <f t="shared" si="2"/>
        <v>1408.301939935922</v>
      </c>
      <c r="H45" s="11" t="s">
        <v>14</v>
      </c>
    </row>
    <row r="46" spans="1:8" ht="14.25">
      <c r="A46" s="8">
        <v>41</v>
      </c>
      <c r="B46" s="12" t="s">
        <v>94</v>
      </c>
      <c r="C46" s="12" t="s">
        <v>99</v>
      </c>
      <c r="D46" s="12" t="s">
        <v>100</v>
      </c>
      <c r="E46" s="12">
        <v>100</v>
      </c>
      <c r="F46" s="9">
        <f t="shared" si="0"/>
        <v>16.5682581168932</v>
      </c>
      <c r="G46" s="10">
        <f t="shared" si="2"/>
        <v>1656.82581168932</v>
      </c>
      <c r="H46" s="11" t="s">
        <v>14</v>
      </c>
    </row>
    <row r="47" spans="1:8" ht="14.25">
      <c r="A47" s="8">
        <v>42</v>
      </c>
      <c r="B47" s="12" t="s">
        <v>94</v>
      </c>
      <c r="C47" s="12" t="s">
        <v>101</v>
      </c>
      <c r="D47" s="12" t="s">
        <v>102</v>
      </c>
      <c r="E47" s="12">
        <v>100</v>
      </c>
      <c r="F47" s="9">
        <f t="shared" si="0"/>
        <v>16.5682581168932</v>
      </c>
      <c r="G47" s="10">
        <f t="shared" si="2"/>
        <v>1656.82581168932</v>
      </c>
      <c r="H47" s="11" t="s">
        <v>14</v>
      </c>
    </row>
    <row r="48" spans="1:8" ht="14.25">
      <c r="A48" s="8">
        <v>43</v>
      </c>
      <c r="B48" s="12" t="s">
        <v>94</v>
      </c>
      <c r="C48" s="12" t="s">
        <v>103</v>
      </c>
      <c r="D48" s="12" t="s">
        <v>104</v>
      </c>
      <c r="E48" s="12">
        <v>100</v>
      </c>
      <c r="F48" s="9">
        <f t="shared" si="0"/>
        <v>16.5682581168932</v>
      </c>
      <c r="G48" s="10">
        <f t="shared" si="2"/>
        <v>1656.82581168932</v>
      </c>
      <c r="H48" s="11" t="s">
        <v>14</v>
      </c>
    </row>
    <row r="49" spans="1:8" ht="54">
      <c r="A49" s="8">
        <v>44</v>
      </c>
      <c r="B49" s="12" t="s">
        <v>94</v>
      </c>
      <c r="C49" s="15" t="s">
        <v>105</v>
      </c>
      <c r="D49" s="12" t="s">
        <v>106</v>
      </c>
      <c r="E49" s="12">
        <v>110</v>
      </c>
      <c r="F49" s="9">
        <f t="shared" si="0"/>
        <v>16.5682581168932</v>
      </c>
      <c r="G49" s="10">
        <f t="shared" si="2"/>
        <v>1822.5083928582521</v>
      </c>
      <c r="H49" s="11" t="s">
        <v>14</v>
      </c>
    </row>
  </sheetData>
  <sheetProtection/>
  <mergeCells count="11">
    <mergeCell ref="H3:H4"/>
    <mergeCell ref="A1:H1"/>
    <mergeCell ref="A2:E2"/>
    <mergeCell ref="A5:C5"/>
    <mergeCell ref="A3:A4"/>
    <mergeCell ref="B3:B4"/>
    <mergeCell ref="C3:C4"/>
    <mergeCell ref="D3:D4"/>
    <mergeCell ref="E3:E4"/>
    <mergeCell ref="F3:F4"/>
    <mergeCell ref="G3:G4"/>
  </mergeCells>
  <printOptions/>
  <pageMargins left="0.9444444444444444" right="0.6298611111111111" top="1" bottom="0.66875" header="0.6298611111111111" footer="0.511805555555555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2022-12-16T07:55:09Z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87818BCD1C2A450E8DB95C335DEF51B1</vt:lpwstr>
  </property>
</Properties>
</file>