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4600" windowHeight="8130" tabRatio="899" firstSheet="1"/>
  </bookViews>
  <sheets>
    <sheet name=" 中央提前批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<sst xmlns="http://schemas.openxmlformats.org/spreadsheetml/2006/main" count="266" uniqueCount="177">
  <si>
    <t xml:space="preserve">附件                                   </t>
  </si>
  <si>
    <t>大冶市2025年中央提前批财政衔接资金项目计划安排表</t>
  </si>
  <si>
    <t>单位：万元</t>
  </si>
  <si>
    <t>序号</t>
  </si>
  <si>
    <t>牵头部门</t>
  </si>
  <si>
    <t>乡镇</t>
  </si>
  <si>
    <t>村</t>
  </si>
  <si>
    <t>项目名称</t>
  </si>
  <si>
    <t>项目子类型</t>
  </si>
  <si>
    <t>建设内容</t>
  </si>
  <si>
    <t>计划投入资金</t>
  </si>
  <si>
    <t>资金来源</t>
  </si>
  <si>
    <t>实施期限</t>
  </si>
  <si>
    <t>预期绩效目标</t>
  </si>
  <si>
    <t>联农带农富农利益联结机制</t>
  </si>
  <si>
    <t>责任
单位</t>
  </si>
  <si>
    <t>责任人</t>
  </si>
  <si>
    <t>备注</t>
  </si>
  <si>
    <t>中央衔接资金</t>
  </si>
  <si>
    <t>本级衔接资金</t>
  </si>
  <si>
    <t>其他资金</t>
  </si>
  <si>
    <t>合  计</t>
  </si>
  <si>
    <t>一、产业发展类</t>
  </si>
  <si>
    <t>市农业农村局</t>
  </si>
  <si>
    <t>大冶市</t>
  </si>
  <si>
    <t>水产产业链项目（湖北富渔外塘养殖基地建设）</t>
  </si>
  <si>
    <t>水产养殖业发展</t>
  </si>
  <si>
    <t>对水产产业链发展项目给予奖补</t>
  </si>
  <si>
    <t>2024月至2025年</t>
  </si>
  <si>
    <t>促进水产产业链发展</t>
  </si>
  <si>
    <t>发展生产，带动务工就业</t>
  </si>
  <si>
    <t>东风农场
市水产服务中心</t>
  </si>
  <si>
    <t>叶伶俐</t>
  </si>
  <si>
    <t>水产产业链项目（大冶市鑫垸生态甲鱼养殖基地建设）</t>
  </si>
  <si>
    <t>市水产服务中心</t>
  </si>
  <si>
    <t>水产产业链项目（湖北三山湖生态甲鱼养殖基地建设）</t>
  </si>
  <si>
    <t>还地桥镇
市水产服务中心</t>
  </si>
  <si>
    <t>市文旅局</t>
  </si>
  <si>
    <t>各乡镇</t>
  </si>
  <si>
    <t>“五大产业链”奖补项目（水果产业链奖补）</t>
  </si>
  <si>
    <t>种植业基地</t>
  </si>
  <si>
    <t>对水果产业链项目给予奖补</t>
  </si>
  <si>
    <t>促进水果产业链发展</t>
  </si>
  <si>
    <t>黄传东</t>
  </si>
  <si>
    <t>市委组织部
市财政局
市农业农村局</t>
  </si>
  <si>
    <t>茗山乡</t>
  </si>
  <si>
    <t>下余村</t>
  </si>
  <si>
    <t>茗山乡下余村水果种植基地提档升级</t>
  </si>
  <si>
    <t>新型农村集体经济发展项目</t>
  </si>
  <si>
    <t>种植基地果苗维护（基地整治和果苗补栽），配套部分灌溉、钢丝网围栏等设施；改建库房，功能性改造升级，配套产业存储仓库</t>
  </si>
  <si>
    <t>2025年1月至12月</t>
  </si>
  <si>
    <t>预期收益15年，建成后年增加村集体收入约10万元</t>
  </si>
  <si>
    <t>务工就业、土地流转方式、农副产品销售带动脱贫户及村民增入</t>
  </si>
  <si>
    <t>茗山乡下余村</t>
  </si>
  <si>
    <t>余显佑</t>
  </si>
  <si>
    <t>大箕铺镇</t>
  </si>
  <si>
    <t>东角山村</t>
  </si>
  <si>
    <t>大箕铺镇东角山村蔬菜产业基地</t>
  </si>
  <si>
    <t>新建蔬菜大棚20个，发展蔬菜产业</t>
  </si>
  <si>
    <t>预期收益10年，预计每年增加村集体收入约5万元</t>
  </si>
  <si>
    <t>带动农户务工就业</t>
  </si>
  <si>
    <t>大箕铺镇东角山村</t>
  </si>
  <si>
    <t>曹国强</t>
  </si>
  <si>
    <t>金牛镇</t>
  </si>
  <si>
    <t>鄂王城村</t>
  </si>
  <si>
    <t>金牛镇鄂王城村特色种养殖产业项目</t>
  </si>
  <si>
    <t>1.新建大棚7亩，香菇大棚500平方米；2.新建养殖棚400平米；3.新建烘干房、冻库等配套设施。</t>
  </si>
  <si>
    <t>预期收益15年，预计每年增加村集体收入约5万元</t>
  </si>
  <si>
    <t>带动务工、土地流转、农副产品销售带动脱贫户及村民增收</t>
  </si>
  <si>
    <t>金牛镇鄂王城村</t>
  </si>
  <si>
    <t>胡群钢</t>
  </si>
  <si>
    <t>灵乡镇</t>
  </si>
  <si>
    <t>子山村</t>
  </si>
  <si>
    <t>灵乡镇子山村水产养殖项目</t>
  </si>
  <si>
    <t>新建20亩标准化网箱鳝鱼养殖基地，购买鳝鱼苗等</t>
  </si>
  <si>
    <t>建成投产后，预计每年增加村集体经济收入约6万元</t>
  </si>
  <si>
    <t>土地流转、就业务工带动村民增收</t>
  </si>
  <si>
    <t>灵乡镇子山村</t>
  </si>
  <si>
    <t>汪家顺</t>
  </si>
  <si>
    <t>殷祖镇</t>
  </si>
  <si>
    <t>南昌村</t>
  </si>
  <si>
    <t xml:space="preserve">大冶市殷祖镇南昌村全自动化养殖场   </t>
  </si>
  <si>
    <t>建全自动化养鸡场约600平方米，购买全自动化养鸡设备设备、农机等</t>
  </si>
  <si>
    <t>预期收益20年，预计每年增加村集体经济收入约5-8万元</t>
  </si>
  <si>
    <t>土地流转、务工就业带动农户增收</t>
  </si>
  <si>
    <t>殷祖镇南昌村</t>
  </si>
  <si>
    <t>余劲松</t>
  </si>
  <si>
    <t>陈贵镇</t>
  </si>
  <si>
    <t>洋塘村</t>
  </si>
  <si>
    <t>陈贵镇洋塘村新型大棚芦笋种植基地</t>
  </si>
  <si>
    <t>平整土地20亩、新建大棚10亩、修建沟、渠、路及灌溉设施设备</t>
  </si>
  <si>
    <t>预期收益10年，预计每年增加村集体经济收入约5-6万元</t>
  </si>
  <si>
    <t>陈贵镇洋塘村</t>
  </si>
  <si>
    <t>王忠庆</t>
  </si>
  <si>
    <t>金湖街办</t>
  </si>
  <si>
    <t>石任村</t>
  </si>
  <si>
    <t>大冶市金湖街道石任村集体经济产业园</t>
  </si>
  <si>
    <t>1.打造精品粮油产区（优质稻香米，精品菜籽油，纯粮酒）250亩，稻虾种养15亩、果蔬采摘园100亩,共享菜园10亩；2.配套打造亲子游水域49亩；3.配套农业休闲设施建设</t>
  </si>
  <si>
    <t>预期收益10年，预计每年增加村集体经济收入约5万元</t>
  </si>
  <si>
    <t>金湖街道石任村</t>
  </si>
  <si>
    <t>石永强</t>
  </si>
  <si>
    <t>金山店镇</t>
  </si>
  <si>
    <t>车桥村</t>
  </si>
  <si>
    <t>车桥村水果种植基地</t>
  </si>
  <si>
    <t>采购翠冠梨果苗1500余株，建100余亩翠冠梨种植基地；建20亩水果大棚；配套存储仓库和管理用房及灌溉、铁丝网等设施</t>
  </si>
  <si>
    <t>预计收益10年，预计增加村集体经济收入约5万元，后逐年增加</t>
  </si>
  <si>
    <t>金山店镇车桥村</t>
  </si>
  <si>
    <t>黄朝军</t>
  </si>
  <si>
    <t>还地桥镇</t>
  </si>
  <si>
    <t>黄岗村</t>
  </si>
  <si>
    <t>还地桥镇黄岗村水产产业基地项目</t>
  </si>
  <si>
    <t>1.建冻库60立方；2.场地硬化300平方米、砌挡土墙300立方;3.完善厂房、农副产品加工机器及相关配套设施</t>
  </si>
  <si>
    <t>预期收益20年，预计每年增加村集体经济收入约10万元</t>
  </si>
  <si>
    <t>带动务工和土地流转方式、农副产品销售带动脱贫户及村民增入</t>
  </si>
  <si>
    <t>还地桥镇黄岗村</t>
  </si>
  <si>
    <t>熊新发</t>
  </si>
  <si>
    <t>东风农场管理区</t>
  </si>
  <si>
    <t>走马洲村</t>
  </si>
  <si>
    <t>大冶市东风农场管理区走马洲村特种水产养殖基地项目</t>
  </si>
  <si>
    <t>1、改造鱼池35亩；2、硬化2条产业路，建温棚8500平方米、基地围栏700米；3、采购直径10M陆基生态养殖桶4个、生产用房（集装箱）3个、监控设备12套</t>
  </si>
  <si>
    <t>预期收益10年，预计每年增加村集体经济收入约6万元</t>
  </si>
  <si>
    <t>带动务工和“名特优”水产养殖技术推广，实现脱贫户及村民增加经济收入</t>
  </si>
  <si>
    <t>东风农场走马洲村</t>
  </si>
  <si>
    <t>万建雄</t>
  </si>
  <si>
    <t>农业经营主体</t>
  </si>
  <si>
    <t>新型经营主体产业发展贷款贴息</t>
  </si>
  <si>
    <t>新型经营主体贷款贴息</t>
  </si>
  <si>
    <t>对新型经营主体发展产业贷款给予贴息</t>
  </si>
  <si>
    <t>2025年1月至6月</t>
  </si>
  <si>
    <t>帮助农业新型经营主体降低融资成本，促进企业发展壮大</t>
  </si>
  <si>
    <t>新型农业经济主体带动农户（脱贫户、监测户）土地流转、务工就业等增收</t>
  </si>
  <si>
    <t>胡娟</t>
  </si>
  <si>
    <t>到户项目</t>
  </si>
  <si>
    <t>脱贫户小额信贷贷款贴息</t>
  </si>
  <si>
    <t>小额贷款贴息</t>
  </si>
  <si>
    <t>对按期还款的脱贫户小额信款给予贴息</t>
  </si>
  <si>
    <t>对符合条件的贷款对象应补尽补</t>
  </si>
  <si>
    <t>帮助脱贫户和监测户解决产业发展资金困难</t>
  </si>
  <si>
    <t>潘萍</t>
  </si>
  <si>
    <t>各相关乡镇</t>
  </si>
  <si>
    <t>农业产业化奖补（畜牧业能力提升）</t>
  </si>
  <si>
    <t>养殖业基地</t>
  </si>
  <si>
    <t>支持畜牧业能力提升，提高农业产业化水平</t>
  </si>
  <si>
    <t>2024年至2025年</t>
  </si>
  <si>
    <t>提升畜牧产业化水平</t>
  </si>
  <si>
    <t>带动农户生产和就业，增加农户收入</t>
  </si>
  <si>
    <t>农业产业化奖补（加工提升）</t>
  </si>
  <si>
    <t>加工业</t>
  </si>
  <si>
    <t>支持农产品加工提升，提高农业产业化水平</t>
  </si>
  <si>
    <t>提升农业产业化水平，带动农户增收</t>
  </si>
  <si>
    <t>农业产业化奖补（三产融合）</t>
  </si>
  <si>
    <t>休闲农业与乡村旅游</t>
  </si>
  <si>
    <t>支持三产融合发展，提高农业产业化水平</t>
  </si>
  <si>
    <t>农业产业化奖补（智慧农业）</t>
  </si>
  <si>
    <t>智慧农业</t>
  </si>
  <si>
    <t>支持智慧农业建设，提高农业产业化水平</t>
  </si>
  <si>
    <t>二、教育帮扶</t>
  </si>
  <si>
    <t>“雨露计划”教育补助</t>
  </si>
  <si>
    <t>享受“雨露计划”职业教育补助</t>
  </si>
  <si>
    <t>就读中、高职的脱贫户、监测户家庭学生每学期补助1500元</t>
  </si>
  <si>
    <t>符合条件对象应补尽补</t>
  </si>
  <si>
    <t>帮助解决脱贫户、监测户家庭子女就学困难</t>
  </si>
  <si>
    <t>三、就业项目</t>
  </si>
  <si>
    <t>脱贫人口（监测对象）“三业”奖补</t>
  </si>
  <si>
    <t>生产奖补、劳务补助等</t>
  </si>
  <si>
    <t>对发展产业、自主创业、积极就业的脱贫和监测户每户给予1000元奖励</t>
  </si>
  <si>
    <t>符合条件对象应奖尽奖</t>
  </si>
  <si>
    <t>激发脱贫户和监测户自主就业的内生动力，增加收入</t>
  </si>
  <si>
    <t>四、乡村建设项目</t>
  </si>
  <si>
    <t>2025年十大民生项目农村路灯建设</t>
  </si>
  <si>
    <t>公共照明设施</t>
  </si>
  <si>
    <t>安装农村太阳能路灯240盏,每盏2500元</t>
  </si>
  <si>
    <t>2025年1月至9月</t>
  </si>
  <si>
    <t>改善农村生产生活环境</t>
  </si>
  <si>
    <t>改善农村基础设施，方便村民生产生活</t>
  </si>
  <si>
    <t>市生态能源推广服务中心</t>
  </si>
  <si>
    <t>曹文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</si>
</sst>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4"/>
      <name val="黑体"/>
      <charset val="134"/>
    </font>
    <font>
      <sz val="22"/>
      <name val="方正小标宋简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top" wrapText="1"/>
    </xf>
    <xf numFmtId="0" fontId="1" fillId="0" borderId="0" xfId="0" applyFont="1" applyFill="1" applyBorder="1" applyAlignment="1">
      <alignment horizontal="center" vertical="top" wrapText="1"/>
    </xf>
    <xf numFmtId="0" fontId="1" fillId="0" borderId="0" xfId="0" applyFont="1" applyFill="1" applyBorder="1">
      <alignment vertical="center"/>
    </xf>
    <xf numFmtId="0" fontId="1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Q33"/>
  <sheetViews>
    <sheetView tabSelected="1" workbookViewId="0">
      <selection activeCell="A2" sqref="A2:Q2"/>
    </sheetView>
  </sheetViews>
  <sheetFormatPr defaultColWidth="9" defaultRowHeight="13.5"/>
  <cols>
    <col min="1" max="1" width="4" style="1" customWidth="1"/>
    <col min="2" max="2" width="10.6333333333333" style="1" customWidth="1"/>
    <col min="3" max="3" width="6.13333333333333" style="1" customWidth="1"/>
    <col min="4" max="4" width="5.88333333333333" style="1" customWidth="1"/>
    <col min="5" max="5" width="12.8833333333333" style="1" customWidth="1"/>
    <col min="6" max="6" width="6.88333333333333" style="1" customWidth="1"/>
    <col min="7" max="7" width="25.3833333333333" style="1" customWidth="1"/>
    <col min="8" max="8" width="10.625" style="1" customWidth="1"/>
    <col min="9" max="9" width="7" style="1" customWidth="1"/>
    <col min="10" max="10" width="4.88333333333333" style="1" customWidth="1"/>
    <col min="11" max="11" width="4.63333333333333" style="1" customWidth="1"/>
    <col min="12" max="12" width="8.13333333333333" style="1" customWidth="1"/>
    <col min="13" max="13" width="12.6333333333333" style="1" customWidth="1"/>
    <col min="14" max="14" width="14.5" style="1" customWidth="1"/>
    <col min="15" max="15" width="8.775" style="1" customWidth="1"/>
    <col min="16" max="16" width="6.63333333333333" style="1" customWidth="1"/>
    <col min="17" max="17" width="5.75" style="1" customWidth="1"/>
    <col min="18" max="16384" width="9" style="1"/>
  </cols>
  <sheetData>
    <row r="1" s="1" customFormat="1" ht="24" customHeight="1" spans="1:17">
      <c r="A1" s="3" t="s">
        <v>0</v>
      </c>
      <c r="B1" s="3"/>
      <c r="C1" s="4"/>
      <c r="D1" s="5"/>
      <c r="E1" s="6"/>
      <c r="F1" s="6"/>
      <c r="G1" s="5"/>
      <c r="H1" s="5"/>
      <c r="I1" s="5"/>
      <c r="J1" s="5"/>
      <c r="K1" s="7"/>
      <c r="L1" s="7"/>
      <c r="M1" s="8"/>
      <c r="N1" s="8"/>
      <c r="O1" s="7"/>
      <c r="P1" s="7"/>
      <c r="Q1" s="7"/>
    </row>
    <row r="2" s="1" customFormat="1" ht="28.5" spans="1:17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</row>
    <row r="3" s="1" customFormat="1" ht="18" customHeight="1" spans="1:17">
      <c r="A3" s="7"/>
      <c r="B3" s="7"/>
      <c r="C3" s="7"/>
      <c r="D3" s="7"/>
      <c r="E3" s="8"/>
      <c r="F3" s="8"/>
      <c r="G3" s="7"/>
      <c r="H3" s="7"/>
      <c r="I3" s="7"/>
      <c r="J3" s="7"/>
      <c r="K3" s="7"/>
      <c r="L3" s="7"/>
      <c r="M3" s="8"/>
      <c r="N3" s="10" t="s">
        <v>2</v>
      </c>
      <c r="O3" s="10"/>
      <c r="P3" s="10"/>
      <c r="Q3" s="10"/>
    </row>
    <row r="4" s="1" customFormat="1" ht="20" customHeight="1" spans="1:17">
      <c r="A4" s="11" t="s">
        <v>3</v>
      </c>
      <c r="B4" s="11" t="s">
        <v>4</v>
      </c>
      <c r="C4" s="12" t="s">
        <v>5</v>
      </c>
      <c r="D4" s="11" t="s">
        <v>6</v>
      </c>
      <c r="E4" s="11" t="s">
        <v>7</v>
      </c>
      <c r="F4" s="11" t="s">
        <v>8</v>
      </c>
      <c r="G4" s="11" t="s">
        <v>9</v>
      </c>
      <c r="H4" s="11" t="s">
        <v>10</v>
      </c>
      <c r="I4" s="11" t="s">
        <v>11</v>
      </c>
      <c r="J4" s="11"/>
      <c r="K4" s="11"/>
      <c r="L4" s="11" t="s">
        <v>12</v>
      </c>
      <c r="M4" s="11" t="s">
        <v>13</v>
      </c>
      <c r="N4" s="11" t="s">
        <v>14</v>
      </c>
      <c r="O4" s="11" t="s">
        <v>15</v>
      </c>
      <c r="P4" s="11" t="s">
        <v>16</v>
      </c>
      <c r="Q4" s="11" t="s">
        <v>17</v>
      </c>
    </row>
    <row r="5" s="1" customFormat="1" ht="38" customHeight="1" spans="1:17">
      <c r="A5" s="11"/>
      <c r="B5" s="11"/>
      <c r="C5" s="13"/>
      <c r="D5" s="11"/>
      <c r="E5" s="11"/>
      <c r="F5" s="11"/>
      <c r="G5" s="11"/>
      <c r="H5" s="11"/>
      <c r="I5" s="11" t="s">
        <v>18</v>
      </c>
      <c r="J5" s="11" t="s">
        <v>19</v>
      </c>
      <c r="K5" s="11" t="s">
        <v>20</v>
      </c>
      <c r="L5" s="11"/>
      <c r="M5" s="11"/>
      <c r="N5" s="11"/>
      <c r="O5" s="11"/>
      <c r="P5" s="11"/>
      <c r="Q5" s="11"/>
    </row>
    <row r="6" s="1" customFormat="1" ht="26" customHeight="1" spans="1:17">
      <c r="A6" s="11" t="s">
        <v>21</v>
      </c>
      <c r="B6" s="11"/>
      <c r="C6" s="11"/>
      <c r="D6" s="11"/>
      <c r="E6" s="11"/>
      <c r="F6" s="11"/>
      <c r="G6" s="11"/>
      <c r="H6" s="11">
        <f>H7+H28+H32+H30</f>
        <v>2668.92091</v>
      </c>
      <c r="I6" s="11">
        <f t="shared" ref="H6:K6" si="0">I7+I28+I32+I30</f>
        <v>2210</v>
      </c>
      <c r="J6" s="11">
        <f t="shared" si="0"/>
        <v>100</v>
      </c>
      <c r="K6" s="11">
        <f t="shared" si="0"/>
        <v>108</v>
      </c>
      <c r="L6" s="11"/>
      <c r="M6" s="11"/>
      <c r="N6" s="11"/>
      <c r="O6" s="11"/>
      <c r="P6" s="11"/>
      <c r="Q6" s="11"/>
    </row>
    <row r="7" s="1" customFormat="1" ht="21" customHeight="1" spans="1:17">
      <c r="A7" s="11" t="s">
        <v>22</v>
      </c>
      <c r="B7" s="11"/>
      <c r="C7" s="11"/>
      <c r="D7" s="11"/>
      <c r="E7" s="11"/>
      <c r="F7" s="11"/>
      <c r="G7" s="11"/>
      <c r="H7" s="11">
        <f>SUM(H8:H27)</f>
        <v>2041.82091</v>
      </c>
      <c r="I7" s="11">
        <f>SUM(I8:I27)</f>
        <v>1612.9</v>
      </c>
      <c r="J7" s="11">
        <f>SUM(J8:J27)</f>
        <v>100</v>
      </c>
      <c r="K7" s="11">
        <f>SUM(K8:K27)</f>
        <v>78</v>
      </c>
      <c r="L7" s="11"/>
      <c r="M7" s="11"/>
      <c r="N7" s="11"/>
      <c r="O7" s="11"/>
      <c r="P7" s="11"/>
      <c r="Q7" s="11"/>
    </row>
    <row r="8" s="1" customFormat="1" ht="50" customHeight="1" spans="1:17">
      <c r="A8" s="11">
        <v>1</v>
      </c>
      <c r="B8" s="11" t="s">
        <v>23</v>
      </c>
      <c r="C8" s="11" t="s">
        <v>24</v>
      </c>
      <c r="D8" s="11"/>
      <c r="E8" s="14" t="s">
        <v>25</v>
      </c>
      <c r="F8" s="11" t="s">
        <v>26</v>
      </c>
      <c r="G8" s="15" t="s">
        <v>27</v>
      </c>
      <c r="H8" s="11">
        <f>I8+J8+K8</f>
        <v>138</v>
      </c>
      <c r="I8" s="11">
        <v>138</v>
      </c>
      <c r="J8" s="11"/>
      <c r="K8" s="11"/>
      <c r="L8" s="11" t="s">
        <v>28</v>
      </c>
      <c r="M8" s="11" t="s">
        <v>29</v>
      </c>
      <c r="N8" s="11" t="s">
        <v>30</v>
      </c>
      <c r="O8" s="11" t="s">
        <v>31</v>
      </c>
      <c r="P8" s="11" t="s">
        <v>32</v>
      </c>
      <c r="Q8" s="16"/>
    </row>
    <row r="9" s="1" customFormat="1" ht="48" spans="1:17">
      <c r="A9" s="11">
        <v>2</v>
      </c>
      <c r="B9" s="11" t="s">
        <v>23</v>
      </c>
      <c r="C9" s="11" t="s">
        <v>24</v>
      </c>
      <c r="D9" s="11"/>
      <c r="E9" s="14" t="s">
        <v>33</v>
      </c>
      <c r="F9" s="11" t="s">
        <v>26</v>
      </c>
      <c r="G9" s="15" t="s">
        <v>27</v>
      </c>
      <c r="H9" s="11">
        <f>I9+J9+K9</f>
        <v>151</v>
      </c>
      <c r="I9" s="11">
        <v>151</v>
      </c>
      <c r="J9" s="11"/>
      <c r="K9" s="11"/>
      <c r="L9" s="11" t="s">
        <v>28</v>
      </c>
      <c r="M9" s="11" t="s">
        <v>29</v>
      </c>
      <c r="N9" s="11" t="s">
        <v>30</v>
      </c>
      <c r="O9" s="11" t="s">
        <v>34</v>
      </c>
      <c r="P9" s="11" t="s">
        <v>32</v>
      </c>
      <c r="Q9" s="11"/>
    </row>
    <row r="10" s="1" customFormat="1" ht="48" spans="1:17">
      <c r="A10" s="11">
        <v>3</v>
      </c>
      <c r="B10" s="11" t="s">
        <v>23</v>
      </c>
      <c r="C10" s="11" t="s">
        <v>24</v>
      </c>
      <c r="D10" s="11"/>
      <c r="E10" s="14" t="s">
        <v>35</v>
      </c>
      <c r="F10" s="11" t="s">
        <v>26</v>
      </c>
      <c r="G10" s="15" t="s">
        <v>27</v>
      </c>
      <c r="H10" s="11">
        <f>I10+J10+K10</f>
        <v>111</v>
      </c>
      <c r="I10" s="11">
        <v>111</v>
      </c>
      <c r="J10" s="11"/>
      <c r="K10" s="11"/>
      <c r="L10" s="11" t="s">
        <v>28</v>
      </c>
      <c r="M10" s="11" t="s">
        <v>29</v>
      </c>
      <c r="N10" s="11" t="s">
        <v>30</v>
      </c>
      <c r="O10" s="11" t="s">
        <v>36</v>
      </c>
      <c r="P10" s="11" t="s">
        <v>32</v>
      </c>
      <c r="Q10" s="11"/>
    </row>
    <row r="11" s="2" customFormat="1" ht="36" spans="1:17">
      <c r="A11" s="11">
        <v>4</v>
      </c>
      <c r="B11" s="17" t="s">
        <v>37</v>
      </c>
      <c r="C11" s="11" t="s">
        <v>38</v>
      </c>
      <c r="D11" s="11"/>
      <c r="E11" s="15" t="s">
        <v>39</v>
      </c>
      <c r="F11" s="11" t="s">
        <v>40</v>
      </c>
      <c r="G11" s="11" t="s">
        <v>41</v>
      </c>
      <c r="H11" s="11">
        <v>261.26091</v>
      </c>
      <c r="I11" s="11">
        <v>10.34</v>
      </c>
      <c r="J11" s="11"/>
      <c r="K11" s="11"/>
      <c r="L11" s="11" t="s">
        <v>28</v>
      </c>
      <c r="M11" s="11" t="s">
        <v>42</v>
      </c>
      <c r="N11" s="11" t="s">
        <v>30</v>
      </c>
      <c r="O11" s="17" t="s">
        <v>37</v>
      </c>
      <c r="P11" s="17" t="s">
        <v>43</v>
      </c>
      <c r="Q11" s="16"/>
    </row>
    <row r="12" s="1" customFormat="1" ht="63" customHeight="1" spans="1:17">
      <c r="A12" s="11">
        <v>5</v>
      </c>
      <c r="B12" s="11" t="s">
        <v>44</v>
      </c>
      <c r="C12" s="11" t="s">
        <v>45</v>
      </c>
      <c r="D12" s="11" t="s">
        <v>46</v>
      </c>
      <c r="E12" s="11" t="s">
        <v>47</v>
      </c>
      <c r="F12" s="11" t="s">
        <v>48</v>
      </c>
      <c r="G12" s="15" t="s">
        <v>49</v>
      </c>
      <c r="H12" s="11">
        <f t="shared" ref="H12:H33" si="1">I12+J12+K12</f>
        <v>60</v>
      </c>
      <c r="I12" s="11">
        <v>50</v>
      </c>
      <c r="J12" s="11">
        <v>10</v>
      </c>
      <c r="K12" s="11"/>
      <c r="L12" s="11" t="s">
        <v>50</v>
      </c>
      <c r="M12" s="11" t="s">
        <v>51</v>
      </c>
      <c r="N12" s="11" t="s">
        <v>52</v>
      </c>
      <c r="O12" s="11" t="s">
        <v>53</v>
      </c>
      <c r="P12" s="11" t="s">
        <v>54</v>
      </c>
      <c r="Q12" s="11"/>
    </row>
    <row r="13" s="1" customFormat="1" ht="54" customHeight="1" spans="1:17">
      <c r="A13" s="11">
        <v>6</v>
      </c>
      <c r="B13" s="11" t="s">
        <v>44</v>
      </c>
      <c r="C13" s="11" t="s">
        <v>55</v>
      </c>
      <c r="D13" s="11" t="s">
        <v>56</v>
      </c>
      <c r="E13" s="11" t="s">
        <v>57</v>
      </c>
      <c r="F13" s="11" t="s">
        <v>48</v>
      </c>
      <c r="G13" s="15" t="s">
        <v>58</v>
      </c>
      <c r="H13" s="11">
        <f t="shared" si="1"/>
        <v>60</v>
      </c>
      <c r="I13" s="11">
        <v>50</v>
      </c>
      <c r="J13" s="11">
        <v>10</v>
      </c>
      <c r="K13" s="18"/>
      <c r="L13" s="11" t="s">
        <v>50</v>
      </c>
      <c r="M13" s="11" t="s">
        <v>59</v>
      </c>
      <c r="N13" s="11" t="s">
        <v>60</v>
      </c>
      <c r="O13" s="11" t="s">
        <v>61</v>
      </c>
      <c r="P13" s="11" t="s">
        <v>62</v>
      </c>
      <c r="Q13" s="18"/>
    </row>
    <row r="14" s="1" customFormat="1" ht="75" customHeight="1" spans="1:17">
      <c r="A14" s="11">
        <v>7</v>
      </c>
      <c r="B14" s="11" t="s">
        <v>44</v>
      </c>
      <c r="C14" s="11" t="s">
        <v>63</v>
      </c>
      <c r="D14" s="11" t="s">
        <v>64</v>
      </c>
      <c r="E14" s="11" t="s">
        <v>65</v>
      </c>
      <c r="F14" s="11" t="s">
        <v>48</v>
      </c>
      <c r="G14" s="15" t="s">
        <v>66</v>
      </c>
      <c r="H14" s="11">
        <f t="shared" si="1"/>
        <v>80</v>
      </c>
      <c r="I14" s="11">
        <v>50</v>
      </c>
      <c r="J14" s="11">
        <v>10</v>
      </c>
      <c r="K14" s="18">
        <v>20</v>
      </c>
      <c r="L14" s="11" t="s">
        <v>50</v>
      </c>
      <c r="M14" s="11" t="s">
        <v>67</v>
      </c>
      <c r="N14" s="11" t="s">
        <v>68</v>
      </c>
      <c r="O14" s="11" t="s">
        <v>69</v>
      </c>
      <c r="P14" s="11" t="s">
        <v>70</v>
      </c>
      <c r="Q14" s="18"/>
    </row>
    <row r="15" s="1" customFormat="1" ht="51" customHeight="1" spans="1:17">
      <c r="A15" s="11">
        <v>8</v>
      </c>
      <c r="B15" s="11" t="s">
        <v>44</v>
      </c>
      <c r="C15" s="11" t="s">
        <v>71</v>
      </c>
      <c r="D15" s="11" t="s">
        <v>72</v>
      </c>
      <c r="E15" s="11" t="s">
        <v>73</v>
      </c>
      <c r="F15" s="11" t="s">
        <v>48</v>
      </c>
      <c r="G15" s="15" t="s">
        <v>74</v>
      </c>
      <c r="H15" s="11">
        <f t="shared" si="1"/>
        <v>80</v>
      </c>
      <c r="I15" s="11">
        <v>50</v>
      </c>
      <c r="J15" s="11">
        <v>10</v>
      </c>
      <c r="K15" s="18">
        <v>20</v>
      </c>
      <c r="L15" s="11" t="s">
        <v>50</v>
      </c>
      <c r="M15" s="11" t="s">
        <v>75</v>
      </c>
      <c r="N15" s="11" t="s">
        <v>76</v>
      </c>
      <c r="O15" s="11" t="s">
        <v>77</v>
      </c>
      <c r="P15" s="11" t="s">
        <v>78</v>
      </c>
      <c r="Q15" s="18"/>
    </row>
    <row r="16" s="1" customFormat="1" ht="55" customHeight="1" spans="1:17">
      <c r="A16" s="11">
        <v>9</v>
      </c>
      <c r="B16" s="11" t="s">
        <v>44</v>
      </c>
      <c r="C16" s="11" t="s">
        <v>79</v>
      </c>
      <c r="D16" s="11" t="s">
        <v>80</v>
      </c>
      <c r="E16" s="11" t="s">
        <v>81</v>
      </c>
      <c r="F16" s="11" t="s">
        <v>48</v>
      </c>
      <c r="G16" s="15" t="s">
        <v>82</v>
      </c>
      <c r="H16" s="11">
        <f t="shared" si="1"/>
        <v>70</v>
      </c>
      <c r="I16" s="11">
        <v>50</v>
      </c>
      <c r="J16" s="11">
        <v>10</v>
      </c>
      <c r="K16" s="18">
        <v>10</v>
      </c>
      <c r="L16" s="11" t="s">
        <v>50</v>
      </c>
      <c r="M16" s="11" t="s">
        <v>83</v>
      </c>
      <c r="N16" s="11" t="s">
        <v>84</v>
      </c>
      <c r="O16" s="11" t="s">
        <v>85</v>
      </c>
      <c r="P16" s="11" t="s">
        <v>86</v>
      </c>
      <c r="Q16" s="18"/>
    </row>
    <row r="17" s="1" customFormat="1" ht="54" customHeight="1" spans="1:17">
      <c r="A17" s="11">
        <v>10</v>
      </c>
      <c r="B17" s="11" t="s">
        <v>44</v>
      </c>
      <c r="C17" s="11" t="s">
        <v>87</v>
      </c>
      <c r="D17" s="11" t="s">
        <v>88</v>
      </c>
      <c r="E17" s="11" t="s">
        <v>89</v>
      </c>
      <c r="F17" s="11" t="s">
        <v>48</v>
      </c>
      <c r="G17" s="15" t="s">
        <v>90</v>
      </c>
      <c r="H17" s="11">
        <f t="shared" si="1"/>
        <v>60</v>
      </c>
      <c r="I17" s="11">
        <v>50</v>
      </c>
      <c r="J17" s="11">
        <v>10</v>
      </c>
      <c r="K17" s="18"/>
      <c r="L17" s="11" t="s">
        <v>50</v>
      </c>
      <c r="M17" s="11" t="s">
        <v>91</v>
      </c>
      <c r="N17" s="11" t="s">
        <v>84</v>
      </c>
      <c r="O17" s="11" t="s">
        <v>92</v>
      </c>
      <c r="P17" s="11" t="s">
        <v>93</v>
      </c>
      <c r="Q17" s="18"/>
    </row>
    <row r="18" s="1" customFormat="1" ht="92" customHeight="1" spans="1:17">
      <c r="A18" s="11">
        <v>11</v>
      </c>
      <c r="B18" s="11" t="s">
        <v>44</v>
      </c>
      <c r="C18" s="11" t="s">
        <v>94</v>
      </c>
      <c r="D18" s="11" t="s">
        <v>95</v>
      </c>
      <c r="E18" s="11" t="s">
        <v>96</v>
      </c>
      <c r="F18" s="11" t="s">
        <v>48</v>
      </c>
      <c r="G18" s="15" t="s">
        <v>97</v>
      </c>
      <c r="H18" s="11">
        <f t="shared" si="1"/>
        <v>80</v>
      </c>
      <c r="I18" s="11">
        <v>50</v>
      </c>
      <c r="J18" s="11">
        <v>10</v>
      </c>
      <c r="K18" s="18">
        <v>20</v>
      </c>
      <c r="L18" s="11" t="s">
        <v>50</v>
      </c>
      <c r="M18" s="11" t="s">
        <v>98</v>
      </c>
      <c r="N18" s="11" t="s">
        <v>84</v>
      </c>
      <c r="O18" s="11" t="s">
        <v>99</v>
      </c>
      <c r="P18" s="11" t="s">
        <v>100</v>
      </c>
      <c r="Q18" s="18"/>
    </row>
    <row r="19" s="1" customFormat="1" ht="80" customHeight="1" spans="1:17">
      <c r="A19" s="11">
        <v>12</v>
      </c>
      <c r="B19" s="11" t="s">
        <v>44</v>
      </c>
      <c r="C19" s="11" t="s">
        <v>101</v>
      </c>
      <c r="D19" s="11" t="s">
        <v>102</v>
      </c>
      <c r="E19" s="11" t="s">
        <v>103</v>
      </c>
      <c r="F19" s="11" t="s">
        <v>48</v>
      </c>
      <c r="G19" s="15" t="s">
        <v>104</v>
      </c>
      <c r="H19" s="11">
        <f t="shared" si="1"/>
        <v>60</v>
      </c>
      <c r="I19" s="11">
        <v>50</v>
      </c>
      <c r="J19" s="11">
        <v>10</v>
      </c>
      <c r="K19" s="18"/>
      <c r="L19" s="11" t="s">
        <v>50</v>
      </c>
      <c r="M19" s="11" t="s">
        <v>105</v>
      </c>
      <c r="N19" s="11" t="s">
        <v>84</v>
      </c>
      <c r="O19" s="11" t="s">
        <v>106</v>
      </c>
      <c r="P19" s="11" t="s">
        <v>107</v>
      </c>
      <c r="Q19" s="18"/>
    </row>
    <row r="20" s="1" customFormat="1" ht="64" customHeight="1" spans="1:17">
      <c r="A20" s="11">
        <v>13</v>
      </c>
      <c r="B20" s="11" t="s">
        <v>44</v>
      </c>
      <c r="C20" s="11" t="s">
        <v>108</v>
      </c>
      <c r="D20" s="11" t="s">
        <v>109</v>
      </c>
      <c r="E20" s="11" t="s">
        <v>110</v>
      </c>
      <c r="F20" s="11" t="s">
        <v>48</v>
      </c>
      <c r="G20" s="15" t="s">
        <v>111</v>
      </c>
      <c r="H20" s="11">
        <f t="shared" si="1"/>
        <v>60</v>
      </c>
      <c r="I20" s="11">
        <v>50</v>
      </c>
      <c r="J20" s="11">
        <v>10</v>
      </c>
      <c r="K20" s="18"/>
      <c r="L20" s="11" t="s">
        <v>50</v>
      </c>
      <c r="M20" s="11" t="s">
        <v>112</v>
      </c>
      <c r="N20" s="11" t="s">
        <v>113</v>
      </c>
      <c r="O20" s="11" t="s">
        <v>114</v>
      </c>
      <c r="P20" s="11" t="s">
        <v>115</v>
      </c>
      <c r="Q20" s="18"/>
    </row>
    <row r="21" s="1" customFormat="1" ht="102" customHeight="1" spans="1:17">
      <c r="A21" s="11">
        <v>14</v>
      </c>
      <c r="B21" s="11" t="s">
        <v>44</v>
      </c>
      <c r="C21" s="11" t="s">
        <v>116</v>
      </c>
      <c r="D21" s="11" t="s">
        <v>117</v>
      </c>
      <c r="E21" s="11" t="s">
        <v>118</v>
      </c>
      <c r="F21" s="11" t="s">
        <v>48</v>
      </c>
      <c r="G21" s="15" t="s">
        <v>119</v>
      </c>
      <c r="H21" s="11">
        <f t="shared" si="1"/>
        <v>68</v>
      </c>
      <c r="I21" s="11">
        <v>50</v>
      </c>
      <c r="J21" s="11">
        <v>10</v>
      </c>
      <c r="K21" s="18">
        <v>8</v>
      </c>
      <c r="L21" s="11" t="s">
        <v>50</v>
      </c>
      <c r="M21" s="11" t="s">
        <v>120</v>
      </c>
      <c r="N21" s="11" t="s">
        <v>121</v>
      </c>
      <c r="O21" s="11" t="s">
        <v>122</v>
      </c>
      <c r="P21" s="11" t="s">
        <v>123</v>
      </c>
      <c r="Q21" s="18"/>
    </row>
    <row r="22" s="1" customFormat="1" ht="60" spans="1:17">
      <c r="A22" s="11">
        <v>15</v>
      </c>
      <c r="B22" s="11" t="s">
        <v>23</v>
      </c>
      <c r="C22" s="11" t="s">
        <v>124</v>
      </c>
      <c r="D22" s="11"/>
      <c r="E22" s="11" t="s">
        <v>125</v>
      </c>
      <c r="F22" s="11" t="s">
        <v>126</v>
      </c>
      <c r="G22" s="15" t="s">
        <v>127</v>
      </c>
      <c r="H22" s="11">
        <f t="shared" si="1"/>
        <v>117</v>
      </c>
      <c r="I22" s="11">
        <v>117</v>
      </c>
      <c r="J22" s="11"/>
      <c r="K22" s="11"/>
      <c r="L22" s="11" t="s">
        <v>128</v>
      </c>
      <c r="M22" s="11" t="s">
        <v>129</v>
      </c>
      <c r="N22" s="11" t="s">
        <v>130</v>
      </c>
      <c r="O22" s="11" t="s">
        <v>23</v>
      </c>
      <c r="P22" s="11" t="s">
        <v>131</v>
      </c>
      <c r="Q22" s="11"/>
    </row>
    <row r="23" s="1" customFormat="1" ht="53" customHeight="1" spans="1:17">
      <c r="A23" s="11">
        <v>16</v>
      </c>
      <c r="B23" s="11" t="s">
        <v>23</v>
      </c>
      <c r="C23" s="11" t="s">
        <v>132</v>
      </c>
      <c r="D23" s="11"/>
      <c r="E23" s="11" t="s">
        <v>133</v>
      </c>
      <c r="F23" s="11" t="s">
        <v>134</v>
      </c>
      <c r="G23" s="15" t="s">
        <v>135</v>
      </c>
      <c r="H23" s="11">
        <v>80</v>
      </c>
      <c r="I23" s="11">
        <v>80</v>
      </c>
      <c r="J23" s="11"/>
      <c r="K23" s="11"/>
      <c r="L23" s="11" t="s">
        <v>50</v>
      </c>
      <c r="M23" s="11" t="s">
        <v>136</v>
      </c>
      <c r="N23" s="11" t="s">
        <v>137</v>
      </c>
      <c r="O23" s="11" t="s">
        <v>23</v>
      </c>
      <c r="P23" s="11" t="s">
        <v>138</v>
      </c>
      <c r="Q23" s="11"/>
    </row>
    <row r="24" s="1" customFormat="1" ht="53" customHeight="1" spans="1:17">
      <c r="A24" s="11">
        <v>17</v>
      </c>
      <c r="B24" s="11" t="s">
        <v>23</v>
      </c>
      <c r="C24" s="11" t="s">
        <v>139</v>
      </c>
      <c r="D24" s="11"/>
      <c r="E24" s="19" t="s">
        <v>140</v>
      </c>
      <c r="F24" s="17" t="s">
        <v>141</v>
      </c>
      <c r="G24" s="19" t="s">
        <v>142</v>
      </c>
      <c r="H24" s="11">
        <f t="shared" si="1"/>
        <v>69.66</v>
      </c>
      <c r="I24" s="11">
        <v>69.66</v>
      </c>
      <c r="J24" s="11"/>
      <c r="K24" s="11"/>
      <c r="L24" s="11" t="s">
        <v>143</v>
      </c>
      <c r="M24" s="19" t="s">
        <v>144</v>
      </c>
      <c r="N24" s="19" t="s">
        <v>145</v>
      </c>
      <c r="O24" s="11" t="s">
        <v>23</v>
      </c>
      <c r="P24" s="11" t="s">
        <v>131</v>
      </c>
      <c r="Q24" s="11"/>
    </row>
    <row r="25" s="1" customFormat="1" ht="53" customHeight="1" spans="1:17">
      <c r="A25" s="11">
        <v>18</v>
      </c>
      <c r="B25" s="11" t="s">
        <v>23</v>
      </c>
      <c r="C25" s="11" t="s">
        <v>139</v>
      </c>
      <c r="D25" s="11"/>
      <c r="E25" s="19" t="s">
        <v>146</v>
      </c>
      <c r="F25" s="17" t="s">
        <v>147</v>
      </c>
      <c r="G25" s="19" t="s">
        <v>148</v>
      </c>
      <c r="H25" s="11">
        <f t="shared" si="1"/>
        <v>300.61</v>
      </c>
      <c r="I25" s="11">
        <v>300.61</v>
      </c>
      <c r="J25" s="11"/>
      <c r="K25" s="11"/>
      <c r="L25" s="11" t="s">
        <v>143</v>
      </c>
      <c r="M25" s="19" t="s">
        <v>149</v>
      </c>
      <c r="N25" s="19" t="s">
        <v>145</v>
      </c>
      <c r="O25" s="11" t="s">
        <v>23</v>
      </c>
      <c r="P25" s="11" t="s">
        <v>131</v>
      </c>
      <c r="Q25" s="11"/>
    </row>
    <row r="26" s="1" customFormat="1" ht="53" customHeight="1" spans="1:17">
      <c r="A26" s="11">
        <v>19</v>
      </c>
      <c r="B26" s="11" t="s">
        <v>23</v>
      </c>
      <c r="C26" s="11" t="s">
        <v>139</v>
      </c>
      <c r="D26" s="11"/>
      <c r="E26" s="19" t="s">
        <v>150</v>
      </c>
      <c r="F26" s="19" t="s">
        <v>151</v>
      </c>
      <c r="G26" s="19" t="s">
        <v>152</v>
      </c>
      <c r="H26" s="11">
        <f t="shared" si="1"/>
        <v>124.77</v>
      </c>
      <c r="I26" s="20">
        <v>124.77</v>
      </c>
      <c r="J26" s="11"/>
      <c r="K26" s="11"/>
      <c r="L26" s="11" t="s">
        <v>143</v>
      </c>
      <c r="M26" s="19" t="s">
        <v>149</v>
      </c>
      <c r="N26" s="19" t="s">
        <v>145</v>
      </c>
      <c r="O26" s="11" t="s">
        <v>23</v>
      </c>
      <c r="P26" s="11" t="s">
        <v>131</v>
      </c>
      <c r="Q26" s="11"/>
    </row>
    <row r="27" s="1" customFormat="1" ht="53" customHeight="1" spans="1:17">
      <c r="A27" s="11">
        <v>20</v>
      </c>
      <c r="B27" s="11" t="s">
        <v>23</v>
      </c>
      <c r="C27" s="11" t="s">
        <v>139</v>
      </c>
      <c r="D27" s="11"/>
      <c r="E27" s="19" t="s">
        <v>153</v>
      </c>
      <c r="F27" s="17" t="s">
        <v>154</v>
      </c>
      <c r="G27" s="19" t="s">
        <v>155</v>
      </c>
      <c r="H27" s="11">
        <f t="shared" si="1"/>
        <v>10.52</v>
      </c>
      <c r="I27" s="21">
        <v>10.52</v>
      </c>
      <c r="J27" s="11"/>
      <c r="K27" s="11"/>
      <c r="L27" s="11" t="s">
        <v>143</v>
      </c>
      <c r="M27" s="19" t="s">
        <v>149</v>
      </c>
      <c r="N27" s="19" t="s">
        <v>145</v>
      </c>
      <c r="O27" s="11" t="s">
        <v>23</v>
      </c>
      <c r="P27" s="11" t="s">
        <v>131</v>
      </c>
      <c r="Q27" s="11"/>
    </row>
    <row r="28" s="1" customFormat="1" ht="24" customHeight="1" spans="1:17">
      <c r="A28" s="11" t="s">
        <v>156</v>
      </c>
      <c r="B28" s="11"/>
      <c r="C28" s="11"/>
      <c r="D28" s="11"/>
      <c r="E28" s="11"/>
      <c r="F28" s="11"/>
      <c r="G28" s="15"/>
      <c r="H28" s="11">
        <f t="shared" si="1"/>
        <v>177.9</v>
      </c>
      <c r="I28" s="11">
        <f t="shared" ref="I28:I32" si="2">I29</f>
        <v>177.9</v>
      </c>
      <c r="J28" s="11"/>
      <c r="K28" s="11"/>
      <c r="L28" s="11"/>
      <c r="M28" s="11"/>
      <c r="N28" s="11"/>
      <c r="O28" s="11"/>
      <c r="P28" s="11"/>
      <c r="Q28" s="11"/>
    </row>
    <row r="29" s="1" customFormat="1" ht="66" customHeight="1" spans="1:17">
      <c r="A29" s="11">
        <v>21</v>
      </c>
      <c r="B29" s="11" t="s">
        <v>23</v>
      </c>
      <c r="C29" s="11" t="s">
        <v>132</v>
      </c>
      <c r="D29" s="11"/>
      <c r="E29" s="11" t="s">
        <v>157</v>
      </c>
      <c r="F29" s="11" t="s">
        <v>158</v>
      </c>
      <c r="G29" s="15" t="s">
        <v>159</v>
      </c>
      <c r="H29" s="11">
        <v>177.9</v>
      </c>
      <c r="I29" s="11">
        <v>177.9</v>
      </c>
      <c r="J29" s="11"/>
      <c r="K29" s="11"/>
      <c r="L29" s="11" t="s">
        <v>50</v>
      </c>
      <c r="M29" s="22" t="s">
        <v>160</v>
      </c>
      <c r="N29" s="11" t="s">
        <v>161</v>
      </c>
      <c r="O29" s="11" t="s">
        <v>23</v>
      </c>
      <c r="P29" s="11" t="s">
        <v>138</v>
      </c>
      <c r="Q29" s="11"/>
    </row>
    <row r="30" s="1" customFormat="1" ht="24" customHeight="1" spans="1:17">
      <c r="A30" s="11" t="s">
        <v>162</v>
      </c>
      <c r="B30" s="11"/>
      <c r="C30" s="11"/>
      <c r="D30" s="11"/>
      <c r="E30" s="11"/>
      <c r="F30" s="11"/>
      <c r="G30" s="15"/>
      <c r="H30" s="11">
        <f t="shared" si="1"/>
        <v>389.2</v>
      </c>
      <c r="I30" s="11">
        <f t="shared" si="2"/>
        <v>389.2</v>
      </c>
      <c r="J30" s="11"/>
      <c r="K30" s="11"/>
      <c r="L30" s="11"/>
      <c r="M30" s="11"/>
      <c r="N30" s="11"/>
      <c r="O30" s="11"/>
      <c r="P30" s="11"/>
      <c r="Q30" s="11"/>
    </row>
    <row r="31" s="1" customFormat="1" ht="57" customHeight="1" spans="1:17">
      <c r="A31" s="11">
        <v>22</v>
      </c>
      <c r="B31" s="11" t="s">
        <v>23</v>
      </c>
      <c r="C31" s="11" t="s">
        <v>132</v>
      </c>
      <c r="D31" s="11"/>
      <c r="E31" s="22" t="s">
        <v>163</v>
      </c>
      <c r="F31" s="11" t="s">
        <v>164</v>
      </c>
      <c r="G31" s="15" t="s">
        <v>165</v>
      </c>
      <c r="H31" s="11">
        <f t="shared" si="1"/>
        <v>389.2</v>
      </c>
      <c r="I31" s="11">
        <v>389.2</v>
      </c>
      <c r="J31" s="11"/>
      <c r="K31" s="11"/>
      <c r="L31" s="11" t="s">
        <v>50</v>
      </c>
      <c r="M31" s="22" t="s">
        <v>166</v>
      </c>
      <c r="N31" s="11" t="s">
        <v>167</v>
      </c>
      <c r="O31" s="11" t="s">
        <v>23</v>
      </c>
      <c r="P31" s="11" t="s">
        <v>138</v>
      </c>
      <c r="Q31" s="11"/>
    </row>
    <row r="32" s="1" customFormat="1" ht="26" customHeight="1" spans="1:17">
      <c r="A32" s="11" t="s">
        <v>168</v>
      </c>
      <c r="B32" s="11"/>
      <c r="C32" s="11"/>
      <c r="D32" s="11"/>
      <c r="E32" s="11"/>
      <c r="F32" s="11"/>
      <c r="G32" s="15"/>
      <c r="H32" s="11">
        <f t="shared" si="1"/>
        <v>60</v>
      </c>
      <c r="I32" s="11">
        <f t="shared" si="2"/>
        <v>30</v>
      </c>
      <c r="J32" s="11"/>
      <c r="K32" s="11">
        <v>30</v>
      </c>
      <c r="L32" s="11"/>
      <c r="M32" s="11"/>
      <c r="N32" s="11"/>
      <c r="O32" s="11"/>
      <c r="P32" s="11"/>
      <c r="Q32" s="11"/>
    </row>
    <row r="33" s="1" customFormat="1" ht="55" customHeight="1" spans="1:17">
      <c r="A33" s="11">
        <v>23</v>
      </c>
      <c r="B33" s="11" t="s">
        <v>23</v>
      </c>
      <c r="C33" s="11" t="s">
        <v>24</v>
      </c>
      <c r="D33" s="11"/>
      <c r="E33" s="11" t="s">
        <v>169</v>
      </c>
      <c r="F33" s="11" t="s">
        <v>170</v>
      </c>
      <c r="G33" s="15" t="s">
        <v>171</v>
      </c>
      <c r="H33" s="11">
        <f t="shared" si="1"/>
        <v>60</v>
      </c>
      <c r="I33" s="11">
        <v>30</v>
      </c>
      <c r="J33" s="11"/>
      <c r="K33" s="11">
        <v>30</v>
      </c>
      <c r="L33" s="11" t="s">
        <v>172</v>
      </c>
      <c r="M33" s="11" t="s">
        <v>173</v>
      </c>
      <c r="N33" s="11" t="s">
        <v>174</v>
      </c>
      <c r="O33" s="11" t="s">
        <v>175</v>
      </c>
      <c r="P33" s="11" t="s">
        <v>176</v>
      </c>
      <c r="Q33" s="11"/>
    </row>
  </sheetData>
  <mergeCells count="23">
    <mergeCell ref="A1:B1"/>
    <mergeCell ref="A2:Q2"/>
    <mergeCell ref="N3:Q3"/>
    <mergeCell ref="I4:K4"/>
    <mergeCell ref="A6:G6"/>
    <mergeCell ref="A7:D7"/>
    <mergeCell ref="A28:D28"/>
    <mergeCell ref="A30:D30"/>
    <mergeCell ref="A32:D32"/>
    <mergeCell ref="A4:A5"/>
    <mergeCell ref="B4:B5"/>
    <mergeCell ref="C4:C5"/>
    <mergeCell ref="D4:D5"/>
    <mergeCell ref="E4:E5"/>
    <mergeCell ref="F4:F5"/>
    <mergeCell ref="G4:G5"/>
    <mergeCell ref="H4:H5"/>
    <mergeCell ref="L4:L5"/>
    <mergeCell ref="M4:M5"/>
    <mergeCell ref="N4:N5"/>
    <mergeCell ref="O4:O5"/>
    <mergeCell ref="P4:P5"/>
    <mergeCell ref="Q4:Q5"/>
  </mergeCells>
  <printOptions horizontalCentered="1"/>
  <pageMargins left="0.161111111111111" right="0.161111111111111" top="0.802777777777778" bottom="0.802777777777778" header="0.5" footer="0.5"/>
  <pageSetup paperSize="9" scale="9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 中央提前批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TianEr</cp:lastModifiedBy>
  <dcterms:created xsi:type="dcterms:W3CDTF">2023-05-12T19:15:00Z</dcterms:created>
  <dcterms:modified xsi:type="dcterms:W3CDTF">2026-01-14T01:48:06Z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B77F874863C24E3AA14DF1AA7093DCDF_13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